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checkCompatibility="1" autoCompressPictures="0"/>
  <bookViews>
    <workbookView xWindow="0" yWindow="0" windowWidth="25600" windowHeight="16000" tabRatio="500"/>
  </bookViews>
  <sheets>
    <sheet name="Info" sheetId="3" r:id="rId1"/>
    <sheet name="Kleuter" sheetId="4" r:id="rId2"/>
    <sheet name="K-Lesobservatie" sheetId="9" r:id="rId3"/>
    <sheet name="K-gesprek lkr" sheetId="11" r:id="rId4"/>
    <sheet name="Lager" sheetId="2" r:id="rId5"/>
    <sheet name="L-Lesobservatie" sheetId="6" r:id="rId6"/>
    <sheet name="L-Gesprek lln" sheetId="7" r:id="rId7"/>
    <sheet name="L-Gesprek lkr" sheetId="8" r:id="rId8"/>
    <sheet name="Blad2" sheetId="12" r:id="rId9"/>
    <sheet name="InstLijst" sheetId="13" state="hidden" r:id="rId10"/>
  </sheets>
  <definedNames>
    <definedName name="InstNr">InstLijst!$A$2:$A$1002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1" i="3" l="1"/>
  <c r="E4" i="3"/>
  <c r="H4" i="6"/>
  <c r="I4" i="2"/>
  <c r="J4" i="2"/>
  <c r="H5" i="6"/>
  <c r="I5" i="2"/>
  <c r="J5" i="2"/>
  <c r="H6" i="6"/>
  <c r="I6" i="2"/>
  <c r="J6" i="2"/>
  <c r="H4" i="7"/>
  <c r="I7" i="2"/>
  <c r="J7" i="2"/>
  <c r="H5" i="7"/>
  <c r="I8" i="2"/>
  <c r="J8" i="2"/>
  <c r="I9" i="2"/>
  <c r="J9" i="2"/>
  <c r="H4" i="8"/>
  <c r="I10" i="2"/>
  <c r="J10" i="2"/>
  <c r="H5" i="8"/>
  <c r="I11" i="2"/>
  <c r="J11" i="2"/>
  <c r="H6" i="8"/>
  <c r="I12" i="2"/>
  <c r="J12" i="2"/>
  <c r="H7" i="8"/>
  <c r="I13" i="2"/>
  <c r="J13" i="2"/>
  <c r="I14" i="2"/>
  <c r="J14" i="2"/>
  <c r="H7" i="6"/>
  <c r="I15" i="2"/>
  <c r="J15" i="2"/>
  <c r="H8" i="6"/>
  <c r="I16" i="2"/>
  <c r="J16" i="2"/>
  <c r="H9" i="6"/>
  <c r="I17" i="2"/>
  <c r="J17" i="2"/>
  <c r="H10" i="6"/>
  <c r="I18" i="2"/>
  <c r="J18" i="2"/>
  <c r="H11" i="6"/>
  <c r="I19" i="2"/>
  <c r="J19" i="2"/>
  <c r="H12" i="6"/>
  <c r="I20" i="2"/>
  <c r="J20" i="2"/>
  <c r="H13" i="6"/>
  <c r="I21" i="2"/>
  <c r="J21" i="2"/>
  <c r="I22" i="2"/>
  <c r="J22" i="2"/>
  <c r="H8" i="8"/>
  <c r="I23" i="2"/>
  <c r="J23" i="2"/>
  <c r="H9" i="8"/>
  <c r="I24" i="2"/>
  <c r="J24" i="2"/>
  <c r="H10" i="8"/>
  <c r="I25" i="2"/>
  <c r="J25" i="2"/>
  <c r="I26" i="2"/>
  <c r="J26" i="2"/>
  <c r="H11" i="8"/>
  <c r="I27" i="2"/>
  <c r="J27" i="2"/>
  <c r="I28" i="2"/>
  <c r="J28" i="2"/>
  <c r="H12" i="8"/>
  <c r="I29" i="2"/>
  <c r="J29" i="2"/>
  <c r="H13" i="8"/>
  <c r="I30" i="2"/>
  <c r="J30" i="2"/>
  <c r="H14" i="8"/>
  <c r="I31" i="2"/>
  <c r="J31" i="2"/>
  <c r="I32" i="2"/>
  <c r="J32" i="2"/>
  <c r="H14" i="6"/>
  <c r="I33" i="2"/>
  <c r="J33" i="2"/>
  <c r="H15" i="6"/>
  <c r="I34" i="2"/>
  <c r="J34" i="2"/>
  <c r="H16" i="6"/>
  <c r="I35" i="2"/>
  <c r="J35" i="2"/>
  <c r="H17" i="6"/>
  <c r="I36" i="2"/>
  <c r="J36" i="2"/>
  <c r="H18" i="6"/>
  <c r="I37" i="2"/>
  <c r="J37" i="2"/>
  <c r="H19" i="6"/>
  <c r="I38" i="2"/>
  <c r="J38" i="2"/>
  <c r="J39" i="2"/>
  <c r="I40" i="2"/>
  <c r="J40" i="2"/>
  <c r="H22" i="6"/>
  <c r="I41" i="2"/>
  <c r="J41" i="2"/>
  <c r="H23" i="6"/>
  <c r="I42" i="2"/>
  <c r="J42" i="2"/>
  <c r="H24" i="6"/>
  <c r="I43" i="2"/>
  <c r="J43" i="2"/>
  <c r="H25" i="6"/>
  <c r="I44" i="2"/>
  <c r="J44" i="2"/>
  <c r="H8" i="7"/>
  <c r="I45" i="2"/>
  <c r="J45" i="2"/>
  <c r="H9" i="7"/>
  <c r="I46" i="2"/>
  <c r="J46" i="2"/>
  <c r="I47" i="2"/>
  <c r="J47" i="2"/>
  <c r="H17" i="8"/>
  <c r="I48" i="2"/>
  <c r="J48" i="2"/>
  <c r="I49" i="2"/>
  <c r="J49" i="2"/>
  <c r="H26" i="6"/>
  <c r="I50" i="2"/>
  <c r="J50" i="2"/>
  <c r="H27" i="6"/>
  <c r="I51" i="2"/>
  <c r="J51" i="2"/>
  <c r="H28" i="6"/>
  <c r="I52" i="2"/>
  <c r="J52" i="2"/>
  <c r="H29" i="6"/>
  <c r="I53" i="2"/>
  <c r="J53" i="2"/>
  <c r="H30" i="6"/>
  <c r="I54" i="2"/>
  <c r="J54" i="2"/>
  <c r="H31" i="6"/>
  <c r="I55" i="2"/>
  <c r="J55" i="2"/>
  <c r="H32" i="6"/>
  <c r="I56" i="2"/>
  <c r="J56" i="2"/>
  <c r="H33" i="6"/>
  <c r="I57" i="2"/>
  <c r="J57" i="2"/>
  <c r="I58" i="2"/>
  <c r="J58" i="2"/>
  <c r="H18" i="8"/>
  <c r="I59" i="2"/>
  <c r="J59" i="2"/>
  <c r="H19" i="8"/>
  <c r="I60" i="2"/>
  <c r="J60" i="2"/>
  <c r="H20" i="8"/>
  <c r="I61" i="2"/>
  <c r="J61" i="2"/>
  <c r="I62" i="2"/>
  <c r="J62" i="2"/>
  <c r="H21" i="8"/>
  <c r="I63" i="2"/>
  <c r="J63" i="2"/>
  <c r="I64" i="2"/>
  <c r="J64" i="2"/>
  <c r="H22" i="8"/>
  <c r="I65" i="2"/>
  <c r="J65" i="2"/>
  <c r="H23" i="8"/>
  <c r="I66" i="2"/>
  <c r="J66" i="2"/>
  <c r="H24" i="8"/>
  <c r="I67" i="2"/>
  <c r="J67" i="2"/>
  <c r="H25" i="8"/>
  <c r="I68" i="2"/>
  <c r="J68" i="2"/>
  <c r="H26" i="8"/>
  <c r="I69" i="2"/>
  <c r="J69" i="2"/>
  <c r="H27" i="8"/>
  <c r="I70" i="2"/>
  <c r="J70" i="2"/>
  <c r="H28" i="8"/>
  <c r="I71" i="2"/>
  <c r="J71" i="2"/>
  <c r="H29" i="8"/>
  <c r="I72" i="2"/>
  <c r="J72" i="2"/>
  <c r="H30" i="8"/>
  <c r="I73" i="2"/>
  <c r="J73" i="2"/>
  <c r="H31" i="8"/>
  <c r="I74" i="2"/>
  <c r="J74" i="2"/>
  <c r="I75" i="2"/>
  <c r="J75" i="2"/>
  <c r="H34" i="6"/>
  <c r="I76" i="2"/>
  <c r="J76" i="2"/>
  <c r="I77" i="2"/>
  <c r="J77" i="2"/>
  <c r="H36" i="6"/>
  <c r="I78" i="2"/>
  <c r="J78" i="2"/>
  <c r="H37" i="6"/>
  <c r="I79" i="2"/>
  <c r="J79" i="2"/>
  <c r="H38" i="6"/>
  <c r="I80" i="2"/>
  <c r="J80" i="2"/>
  <c r="H11" i="7"/>
  <c r="I81" i="2"/>
  <c r="J81" i="2"/>
  <c r="H12" i="7"/>
  <c r="I82" i="2"/>
  <c r="J82" i="2"/>
  <c r="H13" i="7"/>
  <c r="I83" i="2"/>
  <c r="J83" i="2"/>
  <c r="I84" i="2"/>
  <c r="J84" i="2"/>
  <c r="H33" i="8"/>
  <c r="I85" i="2"/>
  <c r="J85" i="2"/>
  <c r="I86" i="2"/>
  <c r="J86" i="2"/>
  <c r="H39" i="6"/>
  <c r="I87" i="2"/>
  <c r="J87" i="2"/>
  <c r="H40" i="6"/>
  <c r="I88" i="2"/>
  <c r="J88" i="2"/>
  <c r="H41" i="6"/>
  <c r="I89" i="2"/>
  <c r="J89" i="2"/>
  <c r="H42" i="6"/>
  <c r="I90" i="2"/>
  <c r="J90" i="2"/>
  <c r="H43" i="6"/>
  <c r="I91" i="2"/>
  <c r="J91" i="2"/>
  <c r="H44" i="6"/>
  <c r="I92" i="2"/>
  <c r="J92" i="2"/>
  <c r="H45" i="6"/>
  <c r="I93" i="2"/>
  <c r="J93" i="2"/>
  <c r="H46" i="6"/>
  <c r="I94" i="2"/>
  <c r="J94" i="2"/>
  <c r="I95" i="2"/>
  <c r="J95" i="2"/>
  <c r="H34" i="8"/>
  <c r="I96" i="2"/>
  <c r="J96" i="2"/>
  <c r="H35" i="8"/>
  <c r="I97" i="2"/>
  <c r="J97" i="2"/>
  <c r="H36" i="8"/>
  <c r="I98" i="2"/>
  <c r="J98" i="2"/>
  <c r="H37" i="8"/>
  <c r="I99" i="2"/>
  <c r="J99" i="2"/>
  <c r="I100" i="2"/>
  <c r="J100" i="2"/>
  <c r="H38" i="8"/>
  <c r="I101" i="2"/>
  <c r="J101" i="2"/>
  <c r="I102" i="2"/>
  <c r="J102" i="2"/>
  <c r="H39" i="8"/>
  <c r="I103" i="2"/>
  <c r="J103" i="2"/>
  <c r="H40" i="8"/>
  <c r="I104" i="2"/>
  <c r="J104" i="2"/>
  <c r="H41" i="8"/>
  <c r="I105" i="2"/>
  <c r="J105" i="2"/>
  <c r="H42" i="8"/>
  <c r="I106" i="2"/>
  <c r="J106" i="2"/>
  <c r="H43" i="8"/>
  <c r="I107" i="2"/>
  <c r="J107" i="2"/>
  <c r="H44" i="8"/>
  <c r="I108" i="2"/>
  <c r="J108" i="2"/>
  <c r="H45" i="8"/>
  <c r="I109" i="2"/>
  <c r="J109" i="2"/>
  <c r="H46" i="8"/>
  <c r="I110" i="2"/>
  <c r="J110" i="2"/>
  <c r="H47" i="8"/>
  <c r="I111" i="2"/>
  <c r="J111" i="2"/>
  <c r="H48" i="8"/>
  <c r="I112" i="2"/>
  <c r="J112" i="2"/>
  <c r="I113" i="2"/>
  <c r="J113" i="2"/>
  <c r="H47" i="6"/>
  <c r="I114" i="2"/>
  <c r="J114" i="2"/>
  <c r="I115" i="2"/>
  <c r="J115" i="2"/>
  <c r="H49" i="6"/>
  <c r="I116" i="2"/>
  <c r="J116" i="2"/>
  <c r="H50" i="6"/>
  <c r="I117" i="2"/>
  <c r="J117" i="2"/>
  <c r="H51" i="6"/>
  <c r="I118" i="2"/>
  <c r="J118" i="2"/>
  <c r="H52" i="6"/>
  <c r="I119" i="2"/>
  <c r="J119" i="2"/>
  <c r="H53" i="6"/>
  <c r="I120" i="2"/>
  <c r="J120" i="2"/>
  <c r="H54" i="6"/>
  <c r="I121" i="2"/>
  <c r="J121" i="2"/>
  <c r="H55" i="6"/>
  <c r="I122" i="2"/>
  <c r="J122" i="2"/>
  <c r="H15" i="7"/>
  <c r="I123" i="2"/>
  <c r="J123" i="2"/>
  <c r="H16" i="7"/>
  <c r="I124" i="2"/>
  <c r="J124" i="2"/>
  <c r="H17" i="7"/>
  <c r="I125" i="2"/>
  <c r="J125" i="2"/>
  <c r="I126" i="2"/>
  <c r="J126" i="2"/>
  <c r="H50" i="8"/>
  <c r="I127" i="2"/>
  <c r="J127" i="2"/>
  <c r="I128" i="2"/>
  <c r="J128" i="2"/>
  <c r="H56" i="6"/>
  <c r="I129" i="2"/>
  <c r="J129" i="2"/>
  <c r="H57" i="6"/>
  <c r="I130" i="2"/>
  <c r="J130" i="2"/>
  <c r="H58" i="6"/>
  <c r="I131" i="2"/>
  <c r="J131" i="2"/>
  <c r="H59" i="6"/>
  <c r="I132" i="2"/>
  <c r="J132" i="2"/>
  <c r="H60" i="6"/>
  <c r="I133" i="2"/>
  <c r="J133" i="2"/>
  <c r="H61" i="6"/>
  <c r="I134" i="2"/>
  <c r="J134" i="2"/>
  <c r="H62" i="6"/>
  <c r="I135" i="2"/>
  <c r="J135" i="2"/>
  <c r="H63" i="6"/>
  <c r="I136" i="2"/>
  <c r="J136" i="2"/>
  <c r="I137" i="2"/>
  <c r="J137" i="2"/>
  <c r="H51" i="8"/>
  <c r="I138" i="2"/>
  <c r="J138" i="2"/>
  <c r="H52" i="8"/>
  <c r="I139" i="2"/>
  <c r="J139" i="2"/>
  <c r="H53" i="8"/>
  <c r="I140" i="2"/>
  <c r="J140" i="2"/>
  <c r="I141" i="2"/>
  <c r="J141" i="2"/>
  <c r="H54" i="8"/>
  <c r="I142" i="2"/>
  <c r="J142" i="2"/>
  <c r="I143" i="2"/>
  <c r="J143" i="2"/>
  <c r="H55" i="8"/>
  <c r="I144" i="2"/>
  <c r="J144" i="2"/>
  <c r="H56" i="8"/>
  <c r="I145" i="2"/>
  <c r="J145" i="2"/>
  <c r="H57" i="8"/>
  <c r="I146" i="2"/>
  <c r="J146" i="2"/>
  <c r="H58" i="8"/>
  <c r="I147" i="2"/>
  <c r="J147" i="2"/>
  <c r="H59" i="8"/>
  <c r="I148" i="2"/>
  <c r="J148" i="2"/>
  <c r="H60" i="8"/>
  <c r="I149" i="2"/>
  <c r="J149" i="2"/>
  <c r="H61" i="8"/>
  <c r="I150" i="2"/>
  <c r="J150" i="2"/>
  <c r="H62" i="8"/>
  <c r="I151" i="2"/>
  <c r="J151" i="2"/>
  <c r="H63" i="8"/>
  <c r="I152" i="2"/>
  <c r="J152" i="2"/>
  <c r="H64" i="8"/>
  <c r="I153" i="2"/>
  <c r="J153" i="2"/>
  <c r="I154" i="2"/>
  <c r="J154" i="2"/>
  <c r="H64" i="6"/>
  <c r="I155" i="2"/>
  <c r="J155" i="2"/>
  <c r="I156" i="2"/>
  <c r="J156" i="2"/>
  <c r="H66" i="6"/>
  <c r="I157" i="2"/>
  <c r="J157" i="2"/>
  <c r="H67" i="6"/>
  <c r="I158" i="2"/>
  <c r="J158" i="2"/>
  <c r="H68" i="6"/>
  <c r="I159" i="2"/>
  <c r="J159" i="2"/>
  <c r="H19" i="7"/>
  <c r="I160" i="2"/>
  <c r="J160" i="2"/>
  <c r="H20" i="7"/>
  <c r="I161" i="2"/>
  <c r="J161" i="2"/>
  <c r="H21" i="7"/>
  <c r="I162" i="2"/>
  <c r="J162" i="2"/>
  <c r="I163" i="2"/>
  <c r="J163" i="2"/>
  <c r="H66" i="8"/>
  <c r="I164" i="2"/>
  <c r="J164" i="2"/>
  <c r="I165" i="2"/>
  <c r="J165" i="2"/>
  <c r="H69" i="6"/>
  <c r="I166" i="2"/>
  <c r="J166" i="2"/>
  <c r="H70" i="6"/>
  <c r="I167" i="2"/>
  <c r="J167" i="2"/>
  <c r="H71" i="6"/>
  <c r="I168" i="2"/>
  <c r="J168" i="2"/>
  <c r="H72" i="6"/>
  <c r="I169" i="2"/>
  <c r="J169" i="2"/>
  <c r="H73" i="6"/>
  <c r="I170" i="2"/>
  <c r="J170" i="2"/>
  <c r="H74" i="6"/>
  <c r="I171" i="2"/>
  <c r="J171" i="2"/>
  <c r="H75" i="6"/>
  <c r="I172" i="2"/>
  <c r="J172" i="2"/>
  <c r="I173" i="2"/>
  <c r="J173" i="2"/>
  <c r="H68" i="8"/>
  <c r="I174" i="2"/>
  <c r="J174" i="2"/>
  <c r="H69" i="8"/>
  <c r="I175" i="2"/>
  <c r="J175" i="2"/>
  <c r="H70" i="8"/>
  <c r="I176" i="2"/>
  <c r="J176" i="2"/>
  <c r="H71" i="8"/>
  <c r="I177" i="2"/>
  <c r="J177" i="2"/>
  <c r="I178" i="2"/>
  <c r="J178" i="2"/>
  <c r="H72" i="8"/>
  <c r="I179" i="2"/>
  <c r="J179" i="2"/>
  <c r="I180" i="2"/>
  <c r="J180" i="2"/>
  <c r="H73" i="8"/>
  <c r="I181" i="2"/>
  <c r="J181" i="2"/>
  <c r="H74" i="8"/>
  <c r="I182" i="2"/>
  <c r="J182" i="2"/>
  <c r="H75" i="8"/>
  <c r="I183" i="2"/>
  <c r="J183" i="2"/>
  <c r="H76" i="8"/>
  <c r="I184" i="2"/>
  <c r="J184" i="2"/>
  <c r="H77" i="8"/>
  <c r="I185" i="2"/>
  <c r="J185" i="2"/>
  <c r="H78" i="8"/>
  <c r="I186" i="2"/>
  <c r="J186" i="2"/>
  <c r="H79" i="8"/>
  <c r="I187" i="2"/>
  <c r="J187" i="2"/>
  <c r="H80" i="8"/>
  <c r="I188" i="2"/>
  <c r="J188" i="2"/>
  <c r="H81" i="8"/>
  <c r="I189" i="2"/>
  <c r="J189" i="2"/>
  <c r="H82" i="8"/>
  <c r="I190" i="2"/>
  <c r="J190" i="2"/>
  <c r="I191" i="2"/>
  <c r="J191" i="2"/>
  <c r="H76" i="6"/>
  <c r="I192" i="2"/>
  <c r="J192" i="2"/>
  <c r="I193" i="2"/>
  <c r="J193" i="2"/>
  <c r="H78" i="6"/>
  <c r="I194" i="2"/>
  <c r="J194" i="2"/>
  <c r="H79" i="6"/>
  <c r="I195" i="2"/>
  <c r="J195" i="2"/>
  <c r="H80" i="6"/>
  <c r="I196" i="2"/>
  <c r="J196" i="2"/>
  <c r="H23" i="7"/>
  <c r="I197" i="2"/>
  <c r="J197" i="2"/>
  <c r="H24" i="7"/>
  <c r="I198" i="2"/>
  <c r="J198" i="2"/>
  <c r="I199" i="2"/>
  <c r="J199" i="2"/>
  <c r="H84" i="8"/>
  <c r="I200" i="2"/>
  <c r="J200" i="2"/>
  <c r="I201" i="2"/>
  <c r="J201" i="2"/>
  <c r="H81" i="6"/>
  <c r="I202" i="2"/>
  <c r="J202" i="2"/>
  <c r="H82" i="6"/>
  <c r="I203" i="2"/>
  <c r="J203" i="2"/>
  <c r="H83" i="6"/>
  <c r="I204" i="2"/>
  <c r="J204" i="2"/>
  <c r="H84" i="6"/>
  <c r="I205" i="2"/>
  <c r="J205" i="2"/>
  <c r="H85" i="6"/>
  <c r="I206" i="2"/>
  <c r="J206" i="2"/>
  <c r="H86" i="6"/>
  <c r="I207" i="2"/>
  <c r="J207" i="2"/>
  <c r="H87" i="6"/>
  <c r="I208" i="2"/>
  <c r="J208" i="2"/>
  <c r="I209" i="2"/>
  <c r="J209" i="2"/>
  <c r="H85" i="8"/>
  <c r="I210" i="2"/>
  <c r="J210" i="2"/>
  <c r="H86" i="8"/>
  <c r="I211" i="2"/>
  <c r="J211" i="2"/>
  <c r="H87" i="8"/>
  <c r="I212" i="2"/>
  <c r="J212" i="2"/>
  <c r="I213" i="2"/>
  <c r="J213" i="2"/>
  <c r="H88" i="8"/>
  <c r="I214" i="2"/>
  <c r="J214" i="2"/>
  <c r="I215" i="2"/>
  <c r="J215" i="2"/>
  <c r="H89" i="8"/>
  <c r="I216" i="2"/>
  <c r="J216" i="2"/>
  <c r="H90" i="8"/>
  <c r="I217" i="2"/>
  <c r="J217" i="2"/>
  <c r="I218" i="2"/>
  <c r="J218" i="2"/>
  <c r="H88" i="6"/>
  <c r="I219" i="2"/>
  <c r="J219" i="2"/>
  <c r="I220" i="2"/>
  <c r="J220" i="2"/>
  <c r="H90" i="6"/>
  <c r="I221" i="2"/>
  <c r="J221" i="2"/>
  <c r="H91" i="6"/>
  <c r="I222" i="2"/>
  <c r="J222" i="2"/>
  <c r="H92" i="6"/>
  <c r="I223" i="2"/>
  <c r="J223" i="2"/>
  <c r="H26" i="7"/>
  <c r="I224" i="2"/>
  <c r="J224" i="2"/>
  <c r="H27" i="7"/>
  <c r="I225" i="2"/>
  <c r="J225" i="2"/>
  <c r="H28" i="7"/>
  <c r="I226" i="2"/>
  <c r="J226" i="2"/>
  <c r="I227" i="2"/>
  <c r="J227" i="2"/>
  <c r="H92" i="8"/>
  <c r="I228" i="2"/>
  <c r="J228" i="2"/>
  <c r="I229" i="2"/>
  <c r="J229" i="2"/>
  <c r="H93" i="6"/>
  <c r="I230" i="2"/>
  <c r="J230" i="2"/>
  <c r="H94" i="6"/>
  <c r="I231" i="2"/>
  <c r="J231" i="2"/>
  <c r="H95" i="6"/>
  <c r="I232" i="2"/>
  <c r="J232" i="2"/>
  <c r="I233" i="2"/>
  <c r="J233" i="2"/>
  <c r="H93" i="8"/>
  <c r="I234" i="2"/>
  <c r="J234" i="2"/>
  <c r="H94" i="8"/>
  <c r="I235" i="2"/>
  <c r="J235" i="2"/>
  <c r="H95" i="8"/>
  <c r="I236" i="2"/>
  <c r="J236" i="2"/>
  <c r="I237" i="2"/>
  <c r="J237" i="2"/>
  <c r="H96" i="8"/>
  <c r="I238" i="2"/>
  <c r="J238" i="2"/>
  <c r="I239" i="2"/>
  <c r="J239" i="2"/>
  <c r="H97" i="8"/>
  <c r="I240" i="2"/>
  <c r="J240" i="2"/>
  <c r="H98" i="8"/>
  <c r="I241" i="2"/>
  <c r="J241" i="2"/>
  <c r="H99" i="8"/>
  <c r="I242" i="2"/>
  <c r="J242" i="2"/>
  <c r="H100" i="8"/>
  <c r="I243" i="2"/>
  <c r="J243" i="2"/>
  <c r="I244" i="2"/>
  <c r="J244" i="2"/>
  <c r="H96" i="6"/>
  <c r="I245" i="2"/>
  <c r="J245" i="2"/>
  <c r="I246" i="2"/>
  <c r="J246" i="2"/>
  <c r="H98" i="6"/>
  <c r="I247" i="2"/>
  <c r="J247" i="2"/>
  <c r="H99" i="6"/>
  <c r="I248" i="2"/>
  <c r="J248" i="2"/>
  <c r="H100" i="6"/>
  <c r="I249" i="2"/>
  <c r="J249" i="2"/>
  <c r="H101" i="6"/>
  <c r="I250" i="2"/>
  <c r="J250" i="2"/>
  <c r="H102" i="6"/>
  <c r="I251" i="2"/>
  <c r="J251" i="2"/>
  <c r="H103" i="6"/>
  <c r="I252" i="2"/>
  <c r="J252" i="2"/>
  <c r="H30" i="7"/>
  <c r="I253" i="2"/>
  <c r="J253" i="2"/>
  <c r="I254" i="2"/>
  <c r="J254" i="2"/>
  <c r="H102" i="8"/>
  <c r="I255" i="2"/>
  <c r="J255" i="2"/>
  <c r="I256" i="2"/>
  <c r="J256" i="2"/>
  <c r="H104" i="6"/>
  <c r="I257" i="2"/>
  <c r="J257" i="2"/>
  <c r="H105" i="6"/>
  <c r="I258" i="2"/>
  <c r="J258" i="2"/>
  <c r="I259" i="2"/>
  <c r="J259" i="2"/>
  <c r="H103" i="8"/>
  <c r="I260" i="2"/>
  <c r="J260" i="2"/>
  <c r="H104" i="8"/>
  <c r="I261" i="2"/>
  <c r="J261" i="2"/>
  <c r="H105" i="8"/>
  <c r="I262" i="2"/>
  <c r="J262" i="2"/>
  <c r="I263" i="2"/>
  <c r="J263" i="2"/>
  <c r="H106" i="8"/>
  <c r="I264" i="2"/>
  <c r="J264" i="2"/>
  <c r="I265" i="2"/>
  <c r="J265" i="2"/>
  <c r="H107" i="8"/>
  <c r="I266" i="2"/>
  <c r="J266" i="2"/>
  <c r="H108" i="8"/>
  <c r="I267" i="2"/>
  <c r="J267" i="2"/>
  <c r="H109" i="8"/>
  <c r="I268" i="2"/>
  <c r="J268" i="2"/>
  <c r="I269" i="2"/>
  <c r="J269" i="2"/>
  <c r="H106" i="6"/>
  <c r="I270" i="2"/>
  <c r="J270" i="2"/>
  <c r="J271" i="2"/>
  <c r="I272" i="2"/>
  <c r="J272" i="2"/>
  <c r="H109" i="6"/>
  <c r="I273" i="2"/>
  <c r="J273" i="2"/>
  <c r="H110" i="6"/>
  <c r="I274" i="2"/>
  <c r="J274" i="2"/>
  <c r="H111" i="6"/>
  <c r="I275" i="2"/>
  <c r="J275" i="2"/>
  <c r="H112" i="6"/>
  <c r="I276" i="2"/>
  <c r="J276" i="2"/>
  <c r="H113" i="6"/>
  <c r="I277" i="2"/>
  <c r="J277" i="2"/>
  <c r="H114" i="6"/>
  <c r="I278" i="2"/>
  <c r="J278" i="2"/>
  <c r="H115" i="6"/>
  <c r="I279" i="2"/>
  <c r="J279" i="2"/>
  <c r="H116" i="6"/>
  <c r="I280" i="2"/>
  <c r="J280" i="2"/>
  <c r="H117" i="6"/>
  <c r="I281" i="2"/>
  <c r="J281" i="2"/>
  <c r="H118" i="6"/>
  <c r="I282" i="2"/>
  <c r="J282" i="2"/>
  <c r="H33" i="7"/>
  <c r="I283" i="2"/>
  <c r="J283" i="2"/>
  <c r="H34" i="7"/>
  <c r="I284" i="2"/>
  <c r="J284" i="2"/>
  <c r="H35" i="7"/>
  <c r="I285" i="2"/>
  <c r="J285" i="2"/>
  <c r="I286" i="2"/>
  <c r="J286" i="2"/>
  <c r="H112" i="8"/>
  <c r="I287" i="2"/>
  <c r="J287" i="2"/>
  <c r="H113" i="8"/>
  <c r="I288" i="2"/>
  <c r="J288" i="2"/>
  <c r="I289" i="2"/>
  <c r="J289" i="2"/>
  <c r="H119" i="6"/>
  <c r="I290" i="2"/>
  <c r="J290" i="2"/>
  <c r="H120" i="6"/>
  <c r="I291" i="2"/>
  <c r="J291" i="2"/>
  <c r="H121" i="6"/>
  <c r="I292" i="2"/>
  <c r="J292" i="2"/>
  <c r="H122" i="6"/>
  <c r="I293" i="2"/>
  <c r="J293" i="2"/>
  <c r="H123" i="6"/>
  <c r="I294" i="2"/>
  <c r="J294" i="2"/>
  <c r="I295" i="2"/>
  <c r="J295" i="2"/>
  <c r="H114" i="8"/>
  <c r="I296" i="2"/>
  <c r="J296" i="2"/>
  <c r="H115" i="8"/>
  <c r="I297" i="2"/>
  <c r="J297" i="2"/>
  <c r="I298" i="2"/>
  <c r="J298" i="2"/>
  <c r="H116" i="8"/>
  <c r="I299" i="2"/>
  <c r="J299" i="2"/>
  <c r="H117" i="8"/>
  <c r="I300" i="2"/>
  <c r="J300" i="2"/>
  <c r="I301" i="2"/>
  <c r="J301" i="2"/>
  <c r="H118" i="8"/>
  <c r="I302" i="2"/>
  <c r="J302" i="2"/>
  <c r="H119" i="8"/>
  <c r="I303" i="2"/>
  <c r="J303" i="2"/>
  <c r="H120" i="8"/>
  <c r="I304" i="2"/>
  <c r="J304" i="2"/>
  <c r="H121" i="8"/>
  <c r="I305" i="2"/>
  <c r="J305" i="2"/>
  <c r="H122" i="8"/>
  <c r="I306" i="2"/>
  <c r="J306" i="2"/>
  <c r="H123" i="8"/>
  <c r="I307" i="2"/>
  <c r="J307" i="2"/>
  <c r="I308" i="2"/>
  <c r="J308" i="2"/>
  <c r="H124" i="6"/>
  <c r="I309" i="2"/>
  <c r="J309" i="2"/>
  <c r="I310" i="2"/>
  <c r="J310" i="2"/>
  <c r="H126" i="6"/>
  <c r="I311" i="2"/>
  <c r="J311" i="2"/>
  <c r="H127" i="6"/>
  <c r="I312" i="2"/>
  <c r="J312" i="2"/>
  <c r="H128" i="6"/>
  <c r="I313" i="2"/>
  <c r="J313" i="2"/>
  <c r="H37" i="7"/>
  <c r="I314" i="2"/>
  <c r="J314" i="2"/>
  <c r="H38" i="7"/>
  <c r="I315" i="2"/>
  <c r="J315" i="2"/>
  <c r="I316" i="2"/>
  <c r="J316" i="2"/>
  <c r="H125" i="8"/>
  <c r="I317" i="2"/>
  <c r="J317" i="2"/>
  <c r="I318" i="2"/>
  <c r="J318" i="2"/>
  <c r="H129" i="6"/>
  <c r="I319" i="2"/>
  <c r="J319" i="2"/>
  <c r="H130" i="6"/>
  <c r="I320" i="2"/>
  <c r="J320" i="2"/>
  <c r="H131" i="6"/>
  <c r="I321" i="2"/>
  <c r="J321" i="2"/>
  <c r="H132" i="6"/>
  <c r="I322" i="2"/>
  <c r="J322" i="2"/>
  <c r="H133" i="6"/>
  <c r="I323" i="2"/>
  <c r="J323" i="2"/>
  <c r="I324" i="2"/>
  <c r="J324" i="2"/>
  <c r="H126" i="8"/>
  <c r="I325" i="2"/>
  <c r="J325" i="2"/>
  <c r="H127" i="8"/>
  <c r="I326" i="2"/>
  <c r="J326" i="2"/>
  <c r="I327" i="2"/>
  <c r="J327" i="2"/>
  <c r="H128" i="8"/>
  <c r="I328" i="2"/>
  <c r="J328" i="2"/>
  <c r="I329" i="2"/>
  <c r="J329" i="2"/>
  <c r="H129" i="8"/>
  <c r="I330" i="2"/>
  <c r="J330" i="2"/>
  <c r="H130" i="8"/>
  <c r="I331" i="2"/>
  <c r="J331" i="2"/>
  <c r="I332" i="2"/>
  <c r="J332" i="2"/>
  <c r="H134" i="6"/>
  <c r="I333" i="2"/>
  <c r="J333" i="2"/>
  <c r="J334" i="2"/>
  <c r="I335" i="2"/>
  <c r="J335" i="2"/>
  <c r="H137" i="6"/>
  <c r="I336" i="2"/>
  <c r="J336" i="2"/>
  <c r="H138" i="6"/>
  <c r="I337" i="2"/>
  <c r="J337" i="2"/>
  <c r="H139" i="6"/>
  <c r="I338" i="2"/>
  <c r="J338" i="2"/>
  <c r="H140" i="6"/>
  <c r="I339" i="2"/>
  <c r="J339" i="2"/>
  <c r="H41" i="7"/>
  <c r="I340" i="2"/>
  <c r="J340" i="2"/>
  <c r="I341" i="2"/>
  <c r="J341" i="2"/>
  <c r="H133" i="8"/>
  <c r="I342" i="2"/>
  <c r="J342" i="2"/>
  <c r="I343" i="2"/>
  <c r="J343" i="2"/>
  <c r="H141" i="6"/>
  <c r="I344" i="2"/>
  <c r="J344" i="2"/>
  <c r="H142" i="6"/>
  <c r="I345" i="2"/>
  <c r="J345" i="2"/>
  <c r="H143" i="6"/>
  <c r="I346" i="2"/>
  <c r="J346" i="2"/>
  <c r="I347" i="2"/>
  <c r="J347" i="2"/>
  <c r="H134" i="8"/>
  <c r="I348" i="2"/>
  <c r="J348" i="2"/>
  <c r="H135" i="8"/>
  <c r="I349" i="2"/>
  <c r="J349" i="2"/>
  <c r="H136" i="8"/>
  <c r="I350" i="2"/>
  <c r="J350" i="2"/>
  <c r="I351" i="2"/>
  <c r="J351" i="2"/>
  <c r="H137" i="8"/>
  <c r="I352" i="2"/>
  <c r="J352" i="2"/>
  <c r="I353" i="2"/>
  <c r="J353" i="2"/>
  <c r="H138" i="8"/>
  <c r="I354" i="2"/>
  <c r="J354" i="2"/>
  <c r="H139" i="8"/>
  <c r="I355" i="2"/>
  <c r="J355" i="2"/>
  <c r="H140" i="8"/>
  <c r="I356" i="2"/>
  <c r="J356" i="2"/>
  <c r="H141" i="8"/>
  <c r="I357" i="2"/>
  <c r="J357" i="2"/>
  <c r="H142" i="8"/>
  <c r="I358" i="2"/>
  <c r="J358" i="2"/>
  <c r="H143" i="8"/>
  <c r="I359" i="2"/>
  <c r="J359" i="2"/>
  <c r="H144" i="8"/>
  <c r="I360" i="2"/>
  <c r="J360" i="2"/>
  <c r="H145" i="8"/>
  <c r="I361" i="2"/>
  <c r="J361" i="2"/>
  <c r="H146" i="8"/>
  <c r="I362" i="2"/>
  <c r="J362" i="2"/>
  <c r="H147" i="8"/>
  <c r="I363" i="2"/>
  <c r="J363" i="2"/>
  <c r="I364" i="2"/>
  <c r="J364" i="2"/>
  <c r="H144" i="6"/>
  <c r="I365" i="2"/>
  <c r="J365" i="2"/>
  <c r="I366" i="2"/>
  <c r="J366" i="2"/>
  <c r="H146" i="6"/>
  <c r="I367" i="2"/>
  <c r="J367" i="2"/>
  <c r="H147" i="6"/>
  <c r="I368" i="2"/>
  <c r="J368" i="2"/>
  <c r="H148" i="6"/>
  <c r="I369" i="2"/>
  <c r="J369" i="2"/>
  <c r="H149" i="6"/>
  <c r="I370" i="2"/>
  <c r="J370" i="2"/>
  <c r="H150" i="6"/>
  <c r="I371" i="2"/>
  <c r="J371" i="2"/>
  <c r="I372" i="2"/>
  <c r="J372" i="2"/>
  <c r="H149" i="8"/>
  <c r="I373" i="2"/>
  <c r="J373" i="2"/>
  <c r="I374" i="2"/>
  <c r="J374" i="2"/>
  <c r="H151" i="6"/>
  <c r="I375" i="2"/>
  <c r="J375" i="2"/>
  <c r="H152" i="6"/>
  <c r="I376" i="2"/>
  <c r="J376" i="2"/>
  <c r="H153" i="6"/>
  <c r="I377" i="2"/>
  <c r="J377" i="2"/>
  <c r="H154" i="6"/>
  <c r="I378" i="2"/>
  <c r="J378" i="2"/>
  <c r="H155" i="6"/>
  <c r="I379" i="2"/>
  <c r="J379" i="2"/>
  <c r="H156" i="6"/>
  <c r="I380" i="2"/>
  <c r="J380" i="2"/>
  <c r="H157" i="6"/>
  <c r="I381" i="2"/>
  <c r="J381" i="2"/>
  <c r="I382" i="2"/>
  <c r="J382" i="2"/>
  <c r="H150" i="8"/>
  <c r="I383" i="2"/>
  <c r="J383" i="2"/>
  <c r="H151" i="8"/>
  <c r="I384" i="2"/>
  <c r="J384" i="2"/>
  <c r="I385" i="2"/>
  <c r="J385" i="2"/>
  <c r="H152" i="8"/>
  <c r="I386" i="2"/>
  <c r="J386" i="2"/>
  <c r="I387" i="2"/>
  <c r="J387" i="2"/>
  <c r="H153" i="8"/>
  <c r="I388" i="2"/>
  <c r="J388" i="2"/>
  <c r="H154" i="8"/>
  <c r="I389" i="2"/>
  <c r="J389" i="2"/>
  <c r="H155" i="8"/>
  <c r="I390" i="2"/>
  <c r="J390" i="2"/>
  <c r="H156" i="8"/>
  <c r="I391" i="2"/>
  <c r="J391" i="2"/>
  <c r="H157" i="8"/>
  <c r="I392" i="2"/>
  <c r="J392" i="2"/>
  <c r="H158" i="8"/>
  <c r="I393" i="2"/>
  <c r="J393" i="2"/>
  <c r="H159" i="8"/>
  <c r="I394" i="2"/>
  <c r="J394" i="2"/>
  <c r="H160" i="8"/>
  <c r="I395" i="2"/>
  <c r="J395" i="2"/>
  <c r="J396" i="2"/>
  <c r="I397" i="2"/>
  <c r="J397" i="2"/>
  <c r="H160" i="6"/>
  <c r="I398" i="2"/>
  <c r="J398" i="2"/>
  <c r="H161" i="6"/>
  <c r="I399" i="2"/>
  <c r="J399" i="2"/>
  <c r="H162" i="6"/>
  <c r="I400" i="2"/>
  <c r="J400" i="2"/>
  <c r="H163" i="6"/>
  <c r="I401" i="2"/>
  <c r="J401" i="2"/>
  <c r="H164" i="6"/>
  <c r="I402" i="2"/>
  <c r="J402" i="2"/>
  <c r="H165" i="6"/>
  <c r="I403" i="2"/>
  <c r="J403" i="2"/>
  <c r="H166" i="6"/>
  <c r="I404" i="2"/>
  <c r="J404" i="2"/>
  <c r="H167" i="6"/>
  <c r="I405" i="2"/>
  <c r="J405" i="2"/>
  <c r="H168" i="6"/>
  <c r="I406" i="2"/>
  <c r="J406" i="2"/>
  <c r="H44" i="7"/>
  <c r="I407" i="2"/>
  <c r="J407" i="2"/>
  <c r="H45" i="7"/>
  <c r="I408" i="2"/>
  <c r="J408" i="2"/>
  <c r="H46" i="7"/>
  <c r="I409" i="2"/>
  <c r="J409" i="2"/>
  <c r="H47" i="7"/>
  <c r="I410" i="2"/>
  <c r="J410" i="2"/>
  <c r="H48" i="7"/>
  <c r="I411" i="2"/>
  <c r="J411" i="2"/>
  <c r="I412" i="2"/>
  <c r="J412" i="2"/>
  <c r="H163" i="8"/>
  <c r="I413" i="2"/>
  <c r="J413" i="2"/>
  <c r="I414" i="2"/>
  <c r="J414" i="2"/>
  <c r="H169" i="6"/>
  <c r="I415" i="2"/>
  <c r="J415" i="2"/>
  <c r="H170" i="6"/>
  <c r="I416" i="2"/>
  <c r="J416" i="2"/>
  <c r="H171" i="6"/>
  <c r="I417" i="2"/>
  <c r="J417" i="2"/>
  <c r="H172" i="6"/>
  <c r="I418" i="2"/>
  <c r="J418" i="2"/>
  <c r="I419" i="2"/>
  <c r="J419" i="2"/>
  <c r="H164" i="8"/>
  <c r="I420" i="2"/>
  <c r="J420" i="2"/>
  <c r="H165" i="8"/>
  <c r="I421" i="2"/>
  <c r="J421" i="2"/>
  <c r="H166" i="8"/>
  <c r="I422" i="2"/>
  <c r="J422" i="2"/>
  <c r="H167" i="8"/>
  <c r="I423" i="2"/>
  <c r="J423" i="2"/>
  <c r="H168" i="8"/>
  <c r="I424" i="2"/>
  <c r="J424" i="2"/>
  <c r="H169" i="8"/>
  <c r="I425" i="2"/>
  <c r="J425" i="2"/>
  <c r="I426" i="2"/>
  <c r="J426" i="2"/>
  <c r="H170" i="8"/>
  <c r="I427" i="2"/>
  <c r="J427" i="2"/>
  <c r="I428" i="2"/>
  <c r="J428" i="2"/>
  <c r="H171" i="8"/>
  <c r="I429" i="2"/>
  <c r="J429" i="2"/>
  <c r="H172" i="8"/>
  <c r="I430" i="2"/>
  <c r="J430" i="2"/>
  <c r="H173" i="8"/>
  <c r="I431" i="2"/>
  <c r="J431" i="2"/>
  <c r="H174" i="8"/>
  <c r="I432" i="2"/>
  <c r="J432" i="2"/>
  <c r="I433" i="2"/>
  <c r="J433" i="2"/>
  <c r="H173" i="6"/>
  <c r="I434" i="2"/>
  <c r="J434" i="2"/>
  <c r="H174" i="6"/>
  <c r="I435" i="2"/>
  <c r="J435" i="2"/>
  <c r="I436" i="2"/>
  <c r="J436" i="2"/>
  <c r="H176" i="6"/>
  <c r="I437" i="2"/>
  <c r="J437" i="2"/>
  <c r="H177" i="6"/>
  <c r="I438" i="2"/>
  <c r="J438" i="2"/>
  <c r="H50" i="7"/>
  <c r="I439" i="2"/>
  <c r="J439" i="2"/>
  <c r="I440" i="2"/>
  <c r="J440" i="2"/>
  <c r="H178" i="6"/>
  <c r="I441" i="2"/>
  <c r="J441" i="2"/>
  <c r="H179" i="6"/>
  <c r="I442" i="2"/>
  <c r="J442" i="2"/>
  <c r="H180" i="6"/>
  <c r="I443" i="2"/>
  <c r="J443" i="2"/>
  <c r="H181" i="6"/>
  <c r="I444" i="2"/>
  <c r="J444" i="2"/>
  <c r="I445" i="2"/>
  <c r="J445" i="2"/>
  <c r="H182" i="6"/>
  <c r="I446" i="2"/>
  <c r="J446" i="2"/>
  <c r="J447" i="2"/>
  <c r="I448" i="2"/>
  <c r="J448" i="2"/>
  <c r="H185" i="6"/>
  <c r="I449" i="2"/>
  <c r="J449" i="2"/>
  <c r="H186" i="6"/>
  <c r="I450" i="2"/>
  <c r="J450" i="2"/>
  <c r="H53" i="7"/>
  <c r="I451" i="2"/>
  <c r="J451" i="2"/>
  <c r="H54" i="7"/>
  <c r="I452" i="2"/>
  <c r="J452" i="2"/>
  <c r="H55" i="7"/>
  <c r="I453" i="2"/>
  <c r="J453" i="2"/>
  <c r="I454" i="2"/>
  <c r="J454" i="2"/>
  <c r="H187" i="6"/>
  <c r="I455" i="2"/>
  <c r="J455" i="2"/>
  <c r="H188" i="6"/>
  <c r="I456" i="2"/>
  <c r="J456" i="2"/>
  <c r="I457" i="2"/>
  <c r="J457" i="2"/>
  <c r="H177" i="8"/>
  <c r="I458" i="2"/>
  <c r="J458" i="2"/>
  <c r="H178" i="8"/>
  <c r="I459" i="2"/>
  <c r="J459" i="2"/>
  <c r="H179" i="8"/>
  <c r="I460" i="2"/>
  <c r="J460" i="2"/>
  <c r="I3" i="2"/>
  <c r="J3" i="2"/>
  <c r="H460" i="2"/>
  <c r="G460" i="2"/>
  <c r="F460" i="2"/>
  <c r="H459" i="2"/>
  <c r="G459" i="2"/>
  <c r="F459" i="2"/>
  <c r="H458" i="2"/>
  <c r="G458" i="2"/>
  <c r="F458" i="2"/>
  <c r="H456" i="2"/>
  <c r="G456" i="2"/>
  <c r="F456" i="2"/>
  <c r="H455" i="2"/>
  <c r="G455" i="2"/>
  <c r="F455" i="2"/>
  <c r="H453" i="2"/>
  <c r="G453" i="2"/>
  <c r="F453" i="2"/>
  <c r="H452" i="2"/>
  <c r="G452" i="2"/>
  <c r="F452" i="2"/>
  <c r="H451" i="2"/>
  <c r="G451" i="2"/>
  <c r="F451" i="2"/>
  <c r="H450" i="2"/>
  <c r="G450" i="2"/>
  <c r="F450" i="2"/>
  <c r="H449" i="2"/>
  <c r="G449" i="2"/>
  <c r="F449" i="2"/>
  <c r="H446" i="2"/>
  <c r="G446" i="2"/>
  <c r="F446" i="2"/>
  <c r="H444" i="2"/>
  <c r="G444" i="2"/>
  <c r="F444" i="2"/>
  <c r="H443" i="2"/>
  <c r="G443" i="2"/>
  <c r="F443" i="2"/>
  <c r="H442" i="2"/>
  <c r="G442" i="2"/>
  <c r="F442" i="2"/>
  <c r="H441" i="2"/>
  <c r="G441" i="2"/>
  <c r="F441" i="2"/>
  <c r="H439" i="2"/>
  <c r="G439" i="2"/>
  <c r="F439" i="2"/>
  <c r="H438" i="2"/>
  <c r="G438" i="2"/>
  <c r="F438" i="2"/>
  <c r="H437" i="2"/>
  <c r="G437" i="2"/>
  <c r="F437" i="2"/>
  <c r="H435" i="2"/>
  <c r="G435" i="2"/>
  <c r="F435" i="2"/>
  <c r="H434" i="2"/>
  <c r="G434" i="2"/>
  <c r="F434" i="2"/>
  <c r="H432" i="2"/>
  <c r="G432" i="2"/>
  <c r="F432" i="2"/>
  <c r="H431" i="2"/>
  <c r="G431" i="2"/>
  <c r="F431" i="2"/>
  <c r="H430" i="2"/>
  <c r="G430" i="2"/>
  <c r="F430" i="2"/>
  <c r="H429" i="2"/>
  <c r="G429" i="2"/>
  <c r="F429" i="2"/>
  <c r="H427" i="2"/>
  <c r="G427" i="2"/>
  <c r="F427" i="2"/>
  <c r="H425" i="2"/>
  <c r="G425" i="2"/>
  <c r="F425" i="2"/>
  <c r="H424" i="2"/>
  <c r="G424" i="2"/>
  <c r="F424" i="2"/>
  <c r="H423" i="2"/>
  <c r="G423" i="2"/>
  <c r="F423" i="2"/>
  <c r="H422" i="2"/>
  <c r="G422" i="2"/>
  <c r="F422" i="2"/>
  <c r="H421" i="2"/>
  <c r="G421" i="2"/>
  <c r="F421" i="2"/>
  <c r="H420" i="2"/>
  <c r="G420" i="2"/>
  <c r="F420" i="2"/>
  <c r="H418" i="2"/>
  <c r="G418" i="2"/>
  <c r="F418" i="2"/>
  <c r="H417" i="2"/>
  <c r="G417" i="2"/>
  <c r="F417" i="2"/>
  <c r="H416" i="2"/>
  <c r="G416" i="2"/>
  <c r="F416" i="2"/>
  <c r="H415" i="2"/>
  <c r="G415" i="2"/>
  <c r="F415" i="2"/>
  <c r="H413" i="2"/>
  <c r="G413" i="2"/>
  <c r="F413" i="2"/>
  <c r="H411" i="2"/>
  <c r="G411" i="2"/>
  <c r="F411" i="2"/>
  <c r="H410" i="2"/>
  <c r="G410" i="2"/>
  <c r="F410" i="2"/>
  <c r="H409" i="2"/>
  <c r="G409" i="2"/>
  <c r="F409" i="2"/>
  <c r="H408" i="2"/>
  <c r="G408" i="2"/>
  <c r="F408" i="2"/>
  <c r="H407" i="2"/>
  <c r="G407" i="2"/>
  <c r="F407" i="2"/>
  <c r="H406" i="2"/>
  <c r="G406" i="2"/>
  <c r="F406" i="2"/>
  <c r="H405" i="2"/>
  <c r="G405" i="2"/>
  <c r="F405" i="2"/>
  <c r="H404" i="2"/>
  <c r="G404" i="2"/>
  <c r="F404" i="2"/>
  <c r="H403" i="2"/>
  <c r="G403" i="2"/>
  <c r="F403" i="2"/>
  <c r="H402" i="2"/>
  <c r="G402" i="2"/>
  <c r="F402" i="2"/>
  <c r="H401" i="2"/>
  <c r="G401" i="2"/>
  <c r="F401" i="2"/>
  <c r="H400" i="2"/>
  <c r="G400" i="2"/>
  <c r="F400" i="2"/>
  <c r="H399" i="2"/>
  <c r="G399" i="2"/>
  <c r="F399" i="2"/>
  <c r="H398" i="2"/>
  <c r="G398" i="2"/>
  <c r="F398" i="2"/>
  <c r="H395" i="2"/>
  <c r="G395" i="2"/>
  <c r="F395" i="2"/>
  <c r="H394" i="2"/>
  <c r="G394" i="2"/>
  <c r="F394" i="2"/>
  <c r="H393" i="2"/>
  <c r="G393" i="2"/>
  <c r="F393" i="2"/>
  <c r="H392" i="2"/>
  <c r="G392" i="2"/>
  <c r="F392" i="2"/>
  <c r="H391" i="2"/>
  <c r="G391" i="2"/>
  <c r="F391" i="2"/>
  <c r="H390" i="2"/>
  <c r="G390" i="2"/>
  <c r="F390" i="2"/>
  <c r="H389" i="2"/>
  <c r="G389" i="2"/>
  <c r="F389" i="2"/>
  <c r="H388" i="2"/>
  <c r="G388" i="2"/>
  <c r="F388" i="2"/>
  <c r="H386" i="2"/>
  <c r="G386" i="2"/>
  <c r="F386" i="2"/>
  <c r="H384" i="2"/>
  <c r="G384" i="2"/>
  <c r="F384" i="2"/>
  <c r="H383" i="2"/>
  <c r="G383" i="2"/>
  <c r="F383" i="2"/>
  <c r="H381" i="2"/>
  <c r="G381" i="2"/>
  <c r="F381" i="2"/>
  <c r="H380" i="2"/>
  <c r="G380" i="2"/>
  <c r="F380" i="2"/>
  <c r="H379" i="2"/>
  <c r="G379" i="2"/>
  <c r="F379" i="2"/>
  <c r="H378" i="2"/>
  <c r="G378" i="2"/>
  <c r="F378" i="2"/>
  <c r="H377" i="2"/>
  <c r="G377" i="2"/>
  <c r="F377" i="2"/>
  <c r="H376" i="2"/>
  <c r="G376" i="2"/>
  <c r="F376" i="2"/>
  <c r="H375" i="2"/>
  <c r="G375" i="2"/>
  <c r="F375" i="2"/>
  <c r="H373" i="2"/>
  <c r="G373" i="2"/>
  <c r="F373" i="2"/>
  <c r="H371" i="2"/>
  <c r="G371" i="2"/>
  <c r="F371" i="2"/>
  <c r="H370" i="2"/>
  <c r="G370" i="2"/>
  <c r="F370" i="2"/>
  <c r="H369" i="2"/>
  <c r="G369" i="2"/>
  <c r="F369" i="2"/>
  <c r="H368" i="2"/>
  <c r="G368" i="2"/>
  <c r="F368" i="2"/>
  <c r="H367" i="2"/>
  <c r="G367" i="2"/>
  <c r="F367" i="2"/>
  <c r="H365" i="2"/>
  <c r="G365" i="2"/>
  <c r="F365" i="2"/>
  <c r="H363" i="2"/>
  <c r="G363" i="2"/>
  <c r="F363" i="2"/>
  <c r="H362" i="2"/>
  <c r="G362" i="2"/>
  <c r="F362" i="2"/>
  <c r="H361" i="2"/>
  <c r="G361" i="2"/>
  <c r="F361" i="2"/>
  <c r="H360" i="2"/>
  <c r="G360" i="2"/>
  <c r="F360" i="2"/>
  <c r="H359" i="2"/>
  <c r="G359" i="2"/>
  <c r="F359" i="2"/>
  <c r="H358" i="2"/>
  <c r="G358" i="2"/>
  <c r="F358" i="2"/>
  <c r="H357" i="2"/>
  <c r="G357" i="2"/>
  <c r="F357" i="2"/>
  <c r="H356" i="2"/>
  <c r="G356" i="2"/>
  <c r="F356" i="2"/>
  <c r="H355" i="2"/>
  <c r="G355" i="2"/>
  <c r="F355" i="2"/>
  <c r="H354" i="2"/>
  <c r="G354" i="2"/>
  <c r="F354" i="2"/>
  <c r="H352" i="2"/>
  <c r="G352" i="2"/>
  <c r="F352" i="2"/>
  <c r="H350" i="2"/>
  <c r="G350" i="2"/>
  <c r="F350" i="2"/>
  <c r="H349" i="2"/>
  <c r="G349" i="2"/>
  <c r="F349" i="2"/>
  <c r="H348" i="2"/>
  <c r="G348" i="2"/>
  <c r="F348" i="2"/>
  <c r="H346" i="2"/>
  <c r="G346" i="2"/>
  <c r="F346" i="2"/>
  <c r="H345" i="2"/>
  <c r="G345" i="2"/>
  <c r="F345" i="2"/>
  <c r="H344" i="2"/>
  <c r="G344" i="2"/>
  <c r="F344" i="2"/>
  <c r="H342" i="2"/>
  <c r="G342" i="2"/>
  <c r="F342" i="2"/>
  <c r="H340" i="2"/>
  <c r="G340" i="2"/>
  <c r="F340" i="2"/>
  <c r="H339" i="2"/>
  <c r="G339" i="2"/>
  <c r="F339" i="2"/>
  <c r="H338" i="2"/>
  <c r="G338" i="2"/>
  <c r="F338" i="2"/>
  <c r="H337" i="2"/>
  <c r="G337" i="2"/>
  <c r="F337" i="2"/>
  <c r="H336" i="2"/>
  <c r="G336" i="2"/>
  <c r="F336" i="2"/>
  <c r="H333" i="2"/>
  <c r="G333" i="2"/>
  <c r="F333" i="2"/>
  <c r="H331" i="2"/>
  <c r="G331" i="2"/>
  <c r="F331" i="2"/>
  <c r="H330" i="2"/>
  <c r="G330" i="2"/>
  <c r="F330" i="2"/>
  <c r="H328" i="2"/>
  <c r="G328" i="2"/>
  <c r="F328" i="2"/>
  <c r="H326" i="2"/>
  <c r="G326" i="2"/>
  <c r="F326" i="2"/>
  <c r="H325" i="2"/>
  <c r="G325" i="2"/>
  <c r="F325" i="2"/>
  <c r="H323" i="2"/>
  <c r="G323" i="2"/>
  <c r="F323" i="2"/>
  <c r="H322" i="2"/>
  <c r="G322" i="2"/>
  <c r="F322" i="2"/>
  <c r="H321" i="2"/>
  <c r="G321" i="2"/>
  <c r="F321" i="2"/>
  <c r="H320" i="2"/>
  <c r="G320" i="2"/>
  <c r="F320" i="2"/>
  <c r="H319" i="2"/>
  <c r="G319" i="2"/>
  <c r="F319" i="2"/>
  <c r="H317" i="2"/>
  <c r="G317" i="2"/>
  <c r="F317" i="2"/>
  <c r="H315" i="2"/>
  <c r="G315" i="2"/>
  <c r="F315" i="2"/>
  <c r="H314" i="2"/>
  <c r="G314" i="2"/>
  <c r="F314" i="2"/>
  <c r="H313" i="2"/>
  <c r="G313" i="2"/>
  <c r="F313" i="2"/>
  <c r="H312" i="2"/>
  <c r="G312" i="2"/>
  <c r="F312" i="2"/>
  <c r="H311" i="2"/>
  <c r="G311" i="2"/>
  <c r="F311" i="2"/>
  <c r="H309" i="2"/>
  <c r="G309" i="2"/>
  <c r="F309" i="2"/>
  <c r="H307" i="2"/>
  <c r="G307" i="2"/>
  <c r="F307" i="2"/>
  <c r="H306" i="2"/>
  <c r="G306" i="2"/>
  <c r="F306" i="2"/>
  <c r="H305" i="2"/>
  <c r="G305" i="2"/>
  <c r="F305" i="2"/>
  <c r="H304" i="2"/>
  <c r="G304" i="2"/>
  <c r="F304" i="2"/>
  <c r="H303" i="2"/>
  <c r="G303" i="2"/>
  <c r="F303" i="2"/>
  <c r="H302" i="2"/>
  <c r="G302" i="2"/>
  <c r="F302" i="2"/>
  <c r="H300" i="2"/>
  <c r="G300" i="2"/>
  <c r="F300" i="2"/>
  <c r="H299" i="2"/>
  <c r="G299" i="2"/>
  <c r="F299" i="2"/>
  <c r="H297" i="2"/>
  <c r="G297" i="2"/>
  <c r="F297" i="2"/>
  <c r="H296" i="2"/>
  <c r="G296" i="2"/>
  <c r="F296" i="2"/>
  <c r="H294" i="2"/>
  <c r="G294" i="2"/>
  <c r="F294" i="2"/>
  <c r="H293" i="2"/>
  <c r="G293" i="2"/>
  <c r="F293" i="2"/>
  <c r="H292" i="2"/>
  <c r="G292" i="2"/>
  <c r="F292" i="2"/>
  <c r="H291" i="2"/>
  <c r="G291" i="2"/>
  <c r="F291" i="2"/>
  <c r="H290" i="2"/>
  <c r="G290" i="2"/>
  <c r="F290" i="2"/>
  <c r="H288" i="2"/>
  <c r="G288" i="2"/>
  <c r="F288" i="2"/>
  <c r="H287" i="2"/>
  <c r="G287" i="2"/>
  <c r="F287" i="2"/>
  <c r="H285" i="2"/>
  <c r="G285" i="2"/>
  <c r="F285" i="2"/>
  <c r="H284" i="2"/>
  <c r="G284" i="2"/>
  <c r="F284" i="2"/>
  <c r="H283" i="2"/>
  <c r="G283" i="2"/>
  <c r="F283" i="2"/>
  <c r="H282" i="2"/>
  <c r="G282" i="2"/>
  <c r="F282" i="2"/>
  <c r="H281" i="2"/>
  <c r="G281" i="2"/>
  <c r="F281" i="2"/>
  <c r="H280" i="2"/>
  <c r="G280" i="2"/>
  <c r="F280" i="2"/>
  <c r="H279" i="2"/>
  <c r="G279" i="2"/>
  <c r="F279" i="2"/>
  <c r="H278" i="2"/>
  <c r="G278" i="2"/>
  <c r="F278" i="2"/>
  <c r="H277" i="2"/>
  <c r="G277" i="2"/>
  <c r="F277" i="2"/>
  <c r="H276" i="2"/>
  <c r="G276" i="2"/>
  <c r="F276" i="2"/>
  <c r="H275" i="2"/>
  <c r="G275" i="2"/>
  <c r="F275" i="2"/>
  <c r="H274" i="2"/>
  <c r="G274" i="2"/>
  <c r="F274" i="2"/>
  <c r="H273" i="2"/>
  <c r="G273" i="2"/>
  <c r="F273" i="2"/>
  <c r="H270" i="2"/>
  <c r="G270" i="2"/>
  <c r="F270" i="2"/>
  <c r="H268" i="2"/>
  <c r="G268" i="2"/>
  <c r="F268" i="2"/>
  <c r="H267" i="2"/>
  <c r="G267" i="2"/>
  <c r="F267" i="2"/>
  <c r="H266" i="2"/>
  <c r="G266" i="2"/>
  <c r="F266" i="2"/>
  <c r="H264" i="2"/>
  <c r="G264" i="2"/>
  <c r="F264" i="2"/>
  <c r="H262" i="2"/>
  <c r="G262" i="2"/>
  <c r="F262" i="2"/>
  <c r="H261" i="2"/>
  <c r="G261" i="2"/>
  <c r="F261" i="2"/>
  <c r="H260" i="2"/>
  <c r="G260" i="2"/>
  <c r="F260" i="2"/>
  <c r="H258" i="2"/>
  <c r="G258" i="2"/>
  <c r="F258" i="2"/>
  <c r="H257" i="2"/>
  <c r="G257" i="2"/>
  <c r="F257" i="2"/>
  <c r="H255" i="2"/>
  <c r="G255" i="2"/>
  <c r="F255" i="2"/>
  <c r="H253" i="2"/>
  <c r="G253" i="2"/>
  <c r="F253" i="2"/>
  <c r="H252" i="2"/>
  <c r="G252" i="2"/>
  <c r="F252" i="2"/>
  <c r="H251" i="2"/>
  <c r="G251" i="2"/>
  <c r="F251" i="2"/>
  <c r="H250" i="2"/>
  <c r="G250" i="2"/>
  <c r="F250" i="2"/>
  <c r="H249" i="2"/>
  <c r="G249" i="2"/>
  <c r="F249" i="2"/>
  <c r="H248" i="2"/>
  <c r="G248" i="2"/>
  <c r="F248" i="2"/>
  <c r="H247" i="2"/>
  <c r="G247" i="2"/>
  <c r="F247" i="2"/>
  <c r="H245" i="2"/>
  <c r="G245" i="2"/>
  <c r="F245" i="2"/>
  <c r="H243" i="2"/>
  <c r="G243" i="2"/>
  <c r="F243" i="2"/>
  <c r="H242" i="2"/>
  <c r="G242" i="2"/>
  <c r="F242" i="2"/>
  <c r="H241" i="2"/>
  <c r="G241" i="2"/>
  <c r="F241" i="2"/>
  <c r="H240" i="2"/>
  <c r="G240" i="2"/>
  <c r="F240" i="2"/>
  <c r="H238" i="2"/>
  <c r="G238" i="2"/>
  <c r="F238" i="2"/>
  <c r="H236" i="2"/>
  <c r="G236" i="2"/>
  <c r="F236" i="2"/>
  <c r="H235" i="2"/>
  <c r="G235" i="2"/>
  <c r="F235" i="2"/>
  <c r="H234" i="2"/>
  <c r="G234" i="2"/>
  <c r="F234" i="2"/>
  <c r="H232" i="2"/>
  <c r="G232" i="2"/>
  <c r="F232" i="2"/>
  <c r="H231" i="2"/>
  <c r="G231" i="2"/>
  <c r="F231" i="2"/>
  <c r="H230" i="2"/>
  <c r="G230" i="2"/>
  <c r="F230" i="2"/>
  <c r="H228" i="2"/>
  <c r="G228" i="2"/>
  <c r="F228" i="2"/>
  <c r="H226" i="2"/>
  <c r="G226" i="2"/>
  <c r="F226" i="2"/>
  <c r="H225" i="2"/>
  <c r="G225" i="2"/>
  <c r="F225" i="2"/>
  <c r="H224" i="2"/>
  <c r="G224" i="2"/>
  <c r="F224" i="2"/>
  <c r="H223" i="2"/>
  <c r="G223" i="2"/>
  <c r="F223" i="2"/>
  <c r="H222" i="2"/>
  <c r="G222" i="2"/>
  <c r="F222" i="2"/>
  <c r="H221" i="2"/>
  <c r="G221" i="2"/>
  <c r="F221" i="2"/>
  <c r="H219" i="2"/>
  <c r="G219" i="2"/>
  <c r="F219" i="2"/>
  <c r="H217" i="2"/>
  <c r="G217" i="2"/>
  <c r="F217" i="2"/>
  <c r="H216" i="2"/>
  <c r="G216" i="2"/>
  <c r="F216" i="2"/>
  <c r="H214" i="2"/>
  <c r="G214" i="2"/>
  <c r="F214" i="2"/>
  <c r="H212" i="2"/>
  <c r="G212" i="2"/>
  <c r="F212" i="2"/>
  <c r="H211" i="2"/>
  <c r="G211" i="2"/>
  <c r="F211" i="2"/>
  <c r="H210" i="2"/>
  <c r="G210" i="2"/>
  <c r="F210" i="2"/>
  <c r="H208" i="2"/>
  <c r="G208" i="2"/>
  <c r="F208" i="2"/>
  <c r="H207" i="2"/>
  <c r="G207" i="2"/>
  <c r="F207" i="2"/>
  <c r="H206" i="2"/>
  <c r="G206" i="2"/>
  <c r="F206" i="2"/>
  <c r="H205" i="2"/>
  <c r="G205" i="2"/>
  <c r="F205" i="2"/>
  <c r="H204" i="2"/>
  <c r="G204" i="2"/>
  <c r="F204" i="2"/>
  <c r="H203" i="2"/>
  <c r="G203" i="2"/>
  <c r="F203" i="2"/>
  <c r="H202" i="2"/>
  <c r="G202" i="2"/>
  <c r="F202" i="2"/>
  <c r="H200" i="2"/>
  <c r="G200" i="2"/>
  <c r="F200" i="2"/>
  <c r="H198" i="2"/>
  <c r="G198" i="2"/>
  <c r="F198" i="2"/>
  <c r="H197" i="2"/>
  <c r="G197" i="2"/>
  <c r="F197" i="2"/>
  <c r="H196" i="2"/>
  <c r="G196" i="2"/>
  <c r="F196" i="2"/>
  <c r="H195" i="2"/>
  <c r="G195" i="2"/>
  <c r="F195" i="2"/>
  <c r="H194" i="2"/>
  <c r="G194" i="2"/>
  <c r="F194" i="2"/>
  <c r="H192" i="2"/>
  <c r="G192" i="2"/>
  <c r="F192" i="2"/>
  <c r="H190" i="2"/>
  <c r="G190" i="2"/>
  <c r="F190" i="2"/>
  <c r="H189" i="2"/>
  <c r="G189" i="2"/>
  <c r="F189" i="2"/>
  <c r="H188" i="2"/>
  <c r="G188" i="2"/>
  <c r="F188" i="2"/>
  <c r="H187" i="2"/>
  <c r="G187" i="2"/>
  <c r="F187" i="2"/>
  <c r="H186" i="2"/>
  <c r="G186" i="2"/>
  <c r="F186" i="2"/>
  <c r="H185" i="2"/>
  <c r="G185" i="2"/>
  <c r="F185" i="2"/>
  <c r="H184" i="2"/>
  <c r="G184" i="2"/>
  <c r="F184" i="2"/>
  <c r="H183" i="2"/>
  <c r="G183" i="2"/>
  <c r="F183" i="2"/>
  <c r="H182" i="2"/>
  <c r="G182" i="2"/>
  <c r="F182" i="2"/>
  <c r="H181" i="2"/>
  <c r="G181" i="2"/>
  <c r="F181" i="2"/>
  <c r="H179" i="2"/>
  <c r="G179" i="2"/>
  <c r="F179" i="2"/>
  <c r="H177" i="2"/>
  <c r="G177" i="2"/>
  <c r="F177" i="2"/>
  <c r="H176" i="2"/>
  <c r="G176" i="2"/>
  <c r="F176" i="2"/>
  <c r="H175" i="2"/>
  <c r="G175" i="2"/>
  <c r="F175" i="2"/>
  <c r="H174" i="2"/>
  <c r="G174" i="2"/>
  <c r="F174" i="2"/>
  <c r="H172" i="2"/>
  <c r="G172" i="2"/>
  <c r="F172" i="2"/>
  <c r="H171" i="2"/>
  <c r="G171" i="2"/>
  <c r="F171" i="2"/>
  <c r="H170" i="2"/>
  <c r="G170" i="2"/>
  <c r="F170" i="2"/>
  <c r="H169" i="2"/>
  <c r="G169" i="2"/>
  <c r="F169" i="2"/>
  <c r="H168" i="2"/>
  <c r="G168" i="2"/>
  <c r="F168" i="2"/>
  <c r="H167" i="2"/>
  <c r="G167" i="2"/>
  <c r="F167" i="2"/>
  <c r="H166" i="2"/>
  <c r="G166" i="2"/>
  <c r="F166" i="2"/>
  <c r="H164" i="2"/>
  <c r="G164" i="2"/>
  <c r="F164" i="2"/>
  <c r="H162" i="2"/>
  <c r="G162" i="2"/>
  <c r="F162" i="2"/>
  <c r="H161" i="2"/>
  <c r="G161" i="2"/>
  <c r="F161" i="2"/>
  <c r="H160" i="2"/>
  <c r="G160" i="2"/>
  <c r="F160" i="2"/>
  <c r="H159" i="2"/>
  <c r="G159" i="2"/>
  <c r="F159" i="2"/>
  <c r="H158" i="2"/>
  <c r="G158" i="2"/>
  <c r="F158" i="2"/>
  <c r="H157" i="2"/>
  <c r="G157" i="2"/>
  <c r="F157" i="2"/>
  <c r="H155" i="2"/>
  <c r="G155" i="2"/>
  <c r="F155" i="2"/>
  <c r="H153" i="2"/>
  <c r="G153" i="2"/>
  <c r="F153" i="2"/>
  <c r="H152" i="2"/>
  <c r="G152" i="2"/>
  <c r="F152" i="2"/>
  <c r="H151" i="2"/>
  <c r="G151" i="2"/>
  <c r="F151" i="2"/>
  <c r="H150" i="2"/>
  <c r="G150" i="2"/>
  <c r="F150" i="2"/>
  <c r="H149" i="2"/>
  <c r="G149" i="2"/>
  <c r="F149" i="2"/>
  <c r="H148" i="2"/>
  <c r="G148" i="2"/>
  <c r="F148" i="2"/>
  <c r="H147" i="2"/>
  <c r="G147" i="2"/>
  <c r="F147" i="2"/>
  <c r="H146" i="2"/>
  <c r="G146" i="2"/>
  <c r="F146" i="2"/>
  <c r="H145" i="2"/>
  <c r="G145" i="2"/>
  <c r="F145" i="2"/>
  <c r="H144" i="2"/>
  <c r="G144" i="2"/>
  <c r="F144" i="2"/>
  <c r="H142" i="2"/>
  <c r="G142" i="2"/>
  <c r="F142" i="2"/>
  <c r="H140" i="2"/>
  <c r="G140" i="2"/>
  <c r="F140" i="2"/>
  <c r="H139" i="2"/>
  <c r="G139" i="2"/>
  <c r="F139" i="2"/>
  <c r="H138" i="2"/>
  <c r="G138" i="2"/>
  <c r="F138" i="2"/>
  <c r="H136" i="2"/>
  <c r="G136" i="2"/>
  <c r="F136" i="2"/>
  <c r="H135" i="2"/>
  <c r="G135" i="2"/>
  <c r="F135" i="2"/>
  <c r="H134" i="2"/>
  <c r="G134" i="2"/>
  <c r="F134" i="2"/>
  <c r="H133" i="2"/>
  <c r="G133" i="2"/>
  <c r="F133" i="2"/>
  <c r="H132" i="2"/>
  <c r="G132" i="2"/>
  <c r="F132" i="2"/>
  <c r="H131" i="2"/>
  <c r="G131" i="2"/>
  <c r="F131" i="2"/>
  <c r="H130" i="2"/>
  <c r="G130" i="2"/>
  <c r="F130" i="2"/>
  <c r="H129" i="2"/>
  <c r="G129" i="2"/>
  <c r="F129" i="2"/>
  <c r="H127" i="2"/>
  <c r="G127" i="2"/>
  <c r="F127" i="2"/>
  <c r="H125" i="2"/>
  <c r="G125" i="2"/>
  <c r="F125" i="2"/>
  <c r="H124" i="2"/>
  <c r="G124" i="2"/>
  <c r="F124" i="2"/>
  <c r="H123" i="2"/>
  <c r="G123" i="2"/>
  <c r="F123" i="2"/>
  <c r="H122" i="2"/>
  <c r="G122" i="2"/>
  <c r="F122" i="2"/>
  <c r="H121" i="2"/>
  <c r="G121" i="2"/>
  <c r="F121" i="2"/>
  <c r="H120" i="2"/>
  <c r="G120" i="2"/>
  <c r="F120" i="2"/>
  <c r="H119" i="2"/>
  <c r="G119" i="2"/>
  <c r="F119" i="2"/>
  <c r="H118" i="2"/>
  <c r="G118" i="2"/>
  <c r="F118" i="2"/>
  <c r="H117" i="2"/>
  <c r="G117" i="2"/>
  <c r="F117" i="2"/>
  <c r="H116" i="2"/>
  <c r="G116" i="2"/>
  <c r="F116" i="2"/>
  <c r="H114" i="2"/>
  <c r="G114" i="2"/>
  <c r="F114" i="2"/>
  <c r="H112" i="2"/>
  <c r="G112" i="2"/>
  <c r="F112" i="2"/>
  <c r="H111" i="2"/>
  <c r="G111" i="2"/>
  <c r="F111" i="2"/>
  <c r="H110" i="2"/>
  <c r="G110" i="2"/>
  <c r="F110" i="2"/>
  <c r="H109" i="2"/>
  <c r="G109" i="2"/>
  <c r="F109" i="2"/>
  <c r="H108" i="2"/>
  <c r="G108" i="2"/>
  <c r="F108" i="2"/>
  <c r="H107" i="2"/>
  <c r="G107" i="2"/>
  <c r="F107" i="2"/>
  <c r="H106" i="2"/>
  <c r="G106" i="2"/>
  <c r="F106" i="2"/>
  <c r="H105" i="2"/>
  <c r="G105" i="2"/>
  <c r="F105" i="2"/>
  <c r="H104" i="2"/>
  <c r="G104" i="2"/>
  <c r="F104" i="2"/>
  <c r="H103" i="2"/>
  <c r="G103" i="2"/>
  <c r="F103" i="2"/>
  <c r="H101" i="2"/>
  <c r="G101" i="2"/>
  <c r="F101" i="2"/>
  <c r="H99" i="2"/>
  <c r="G99" i="2"/>
  <c r="F99" i="2"/>
  <c r="H98" i="2"/>
  <c r="G98" i="2"/>
  <c r="F98" i="2"/>
  <c r="H97" i="2"/>
  <c r="G97" i="2"/>
  <c r="F97" i="2"/>
  <c r="H96" i="2"/>
  <c r="G96" i="2"/>
  <c r="F96" i="2"/>
  <c r="H94" i="2"/>
  <c r="G94" i="2"/>
  <c r="F94" i="2"/>
  <c r="H93" i="2"/>
  <c r="G93" i="2"/>
  <c r="F93" i="2"/>
  <c r="H92" i="2"/>
  <c r="G92" i="2"/>
  <c r="F92" i="2"/>
  <c r="H91" i="2"/>
  <c r="G91" i="2"/>
  <c r="F91" i="2"/>
  <c r="H90" i="2"/>
  <c r="G90" i="2"/>
  <c r="F90" i="2"/>
  <c r="H89" i="2"/>
  <c r="G89" i="2"/>
  <c r="F89" i="2"/>
  <c r="H88" i="2"/>
  <c r="G88" i="2"/>
  <c r="F88" i="2"/>
  <c r="H87" i="2"/>
  <c r="G87" i="2"/>
  <c r="F87" i="2"/>
  <c r="H85" i="2"/>
  <c r="G85" i="2"/>
  <c r="F85" i="2"/>
  <c r="H83" i="2"/>
  <c r="G83" i="2"/>
  <c r="F83" i="2"/>
  <c r="H82" i="2"/>
  <c r="G82" i="2"/>
  <c r="F82" i="2"/>
  <c r="H81" i="2"/>
  <c r="G81" i="2"/>
  <c r="F81" i="2"/>
  <c r="H80" i="2"/>
  <c r="G80" i="2"/>
  <c r="F80" i="2"/>
  <c r="H79" i="2"/>
  <c r="G79" i="2"/>
  <c r="F79" i="2"/>
  <c r="H78" i="2"/>
  <c r="G78" i="2"/>
  <c r="F78" i="2"/>
  <c r="H76" i="2"/>
  <c r="G76" i="2"/>
  <c r="F76" i="2"/>
  <c r="H74" i="2"/>
  <c r="G74" i="2"/>
  <c r="F74" i="2"/>
  <c r="H73" i="2"/>
  <c r="G73" i="2"/>
  <c r="F73" i="2"/>
  <c r="H72" i="2"/>
  <c r="G72" i="2"/>
  <c r="F72" i="2"/>
  <c r="H71" i="2"/>
  <c r="G71" i="2"/>
  <c r="F71" i="2"/>
  <c r="H70" i="2"/>
  <c r="G70" i="2"/>
  <c r="F70" i="2"/>
  <c r="H69" i="2"/>
  <c r="G69" i="2"/>
  <c r="F69" i="2"/>
  <c r="H68" i="2"/>
  <c r="G68" i="2"/>
  <c r="F68" i="2"/>
  <c r="H67" i="2"/>
  <c r="G67" i="2"/>
  <c r="F67" i="2"/>
  <c r="H66" i="2"/>
  <c r="G66" i="2"/>
  <c r="F66" i="2"/>
  <c r="H65" i="2"/>
  <c r="G65" i="2"/>
  <c r="F65" i="2"/>
  <c r="H63" i="2"/>
  <c r="G63" i="2"/>
  <c r="F63" i="2"/>
  <c r="H61" i="2"/>
  <c r="G61" i="2"/>
  <c r="F61" i="2"/>
  <c r="H60" i="2"/>
  <c r="G60" i="2"/>
  <c r="F60" i="2"/>
  <c r="H59" i="2"/>
  <c r="G59" i="2"/>
  <c r="F59" i="2"/>
  <c r="H57" i="2"/>
  <c r="G57" i="2"/>
  <c r="F57" i="2"/>
  <c r="H56" i="2"/>
  <c r="G56" i="2"/>
  <c r="F56" i="2"/>
  <c r="H55" i="2"/>
  <c r="G55" i="2"/>
  <c r="F55" i="2"/>
  <c r="H54" i="2"/>
  <c r="G54" i="2"/>
  <c r="F54" i="2"/>
  <c r="H53" i="2"/>
  <c r="G53" i="2"/>
  <c r="F53" i="2"/>
  <c r="H52" i="2"/>
  <c r="G52" i="2"/>
  <c r="F52" i="2"/>
  <c r="H51" i="2"/>
  <c r="G51" i="2"/>
  <c r="F51" i="2"/>
  <c r="H50" i="2"/>
  <c r="G50" i="2"/>
  <c r="F50" i="2"/>
  <c r="H48" i="2"/>
  <c r="G48" i="2"/>
  <c r="F48" i="2"/>
  <c r="H46" i="2"/>
  <c r="G46" i="2"/>
  <c r="F46" i="2"/>
  <c r="H45" i="2"/>
  <c r="G45" i="2"/>
  <c r="F45" i="2"/>
  <c r="H44" i="2"/>
  <c r="G44" i="2"/>
  <c r="F44" i="2"/>
  <c r="H43" i="2"/>
  <c r="G43" i="2"/>
  <c r="F43" i="2"/>
  <c r="H42" i="2"/>
  <c r="G42" i="2"/>
  <c r="F42" i="2"/>
  <c r="H41" i="2"/>
  <c r="G41" i="2"/>
  <c r="F41" i="2"/>
  <c r="H38" i="2"/>
  <c r="G38" i="2"/>
  <c r="F38" i="2"/>
  <c r="H37" i="2"/>
  <c r="G37" i="2"/>
  <c r="F37" i="2"/>
  <c r="H36" i="2"/>
  <c r="G36" i="2"/>
  <c r="F36" i="2"/>
  <c r="H35" i="2"/>
  <c r="G35" i="2"/>
  <c r="F35" i="2"/>
  <c r="H34" i="2"/>
  <c r="G34" i="2"/>
  <c r="F34" i="2"/>
  <c r="H33" i="2"/>
  <c r="G33" i="2"/>
  <c r="F33" i="2"/>
  <c r="H31" i="2"/>
  <c r="G31" i="2"/>
  <c r="F31" i="2"/>
  <c r="H30" i="2"/>
  <c r="G30" i="2"/>
  <c r="F30" i="2"/>
  <c r="H29" i="2"/>
  <c r="G29" i="2"/>
  <c r="F29" i="2"/>
  <c r="H27" i="2"/>
  <c r="G27" i="2"/>
  <c r="F27" i="2"/>
  <c r="H25" i="2"/>
  <c r="G25" i="2"/>
  <c r="F25" i="2"/>
  <c r="H24" i="2"/>
  <c r="G24" i="2"/>
  <c r="F24" i="2"/>
  <c r="H23" i="2"/>
  <c r="G23" i="2"/>
  <c r="F23" i="2"/>
  <c r="H21" i="2"/>
  <c r="G21" i="2"/>
  <c r="F21" i="2"/>
  <c r="H20" i="2"/>
  <c r="G20" i="2"/>
  <c r="F20" i="2"/>
  <c r="H19" i="2"/>
  <c r="G19" i="2"/>
  <c r="F19" i="2"/>
  <c r="H18" i="2"/>
  <c r="G18" i="2"/>
  <c r="F18" i="2"/>
  <c r="H17" i="2"/>
  <c r="G17" i="2"/>
  <c r="F17" i="2"/>
  <c r="H16" i="2"/>
  <c r="G16" i="2"/>
  <c r="F16" i="2"/>
  <c r="H15" i="2"/>
  <c r="G15" i="2"/>
  <c r="F15" i="2"/>
  <c r="H13" i="2"/>
  <c r="G13" i="2"/>
  <c r="F13" i="2"/>
  <c r="H12" i="2"/>
  <c r="G12" i="2"/>
  <c r="F12" i="2"/>
  <c r="H11" i="2"/>
  <c r="G11" i="2"/>
  <c r="F11" i="2"/>
  <c r="H10" i="2"/>
  <c r="G10" i="2"/>
  <c r="F10" i="2"/>
  <c r="H8" i="2"/>
  <c r="G8" i="2"/>
  <c r="F8" i="2"/>
  <c r="H7" i="2"/>
  <c r="G7" i="2"/>
  <c r="F7" i="2"/>
  <c r="H6" i="2"/>
  <c r="G6" i="2"/>
  <c r="F6" i="2"/>
  <c r="H5" i="2"/>
  <c r="G5" i="2"/>
  <c r="F5" i="2"/>
  <c r="H4" i="2"/>
  <c r="G4" i="2"/>
  <c r="F4" i="2"/>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H67"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4" i="8"/>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4" i="7"/>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4" i="6"/>
  <c r="I40" i="4"/>
  <c r="I49" i="4"/>
  <c r="J49" i="4"/>
  <c r="H19" i="11"/>
  <c r="I50" i="4"/>
  <c r="J50" i="4"/>
  <c r="I51" i="4"/>
  <c r="J51" i="4"/>
  <c r="H25" i="9"/>
  <c r="I52" i="4"/>
  <c r="J52" i="4"/>
  <c r="H26" i="9"/>
  <c r="I53" i="4"/>
  <c r="J53" i="4"/>
  <c r="H27" i="9"/>
  <c r="I54" i="4"/>
  <c r="J54" i="4"/>
  <c r="I55" i="4"/>
  <c r="J55" i="4"/>
  <c r="H20" i="11"/>
  <c r="I56" i="4"/>
  <c r="J56" i="4"/>
  <c r="H21" i="11"/>
  <c r="I57" i="4"/>
  <c r="J57" i="4"/>
  <c r="I58" i="4"/>
  <c r="J58" i="4"/>
  <c r="H22" i="11"/>
  <c r="I59" i="4"/>
  <c r="J59" i="4"/>
  <c r="I60" i="4"/>
  <c r="J60" i="4"/>
  <c r="H23" i="11"/>
  <c r="I61" i="4"/>
  <c r="J61" i="4"/>
  <c r="H24" i="11"/>
  <c r="I62" i="4"/>
  <c r="J62" i="4"/>
  <c r="I63" i="4"/>
  <c r="J63" i="4"/>
  <c r="H28" i="9"/>
  <c r="I64" i="4"/>
  <c r="J64" i="4"/>
  <c r="I65" i="4"/>
  <c r="J65" i="4"/>
  <c r="H30" i="9"/>
  <c r="I66" i="4"/>
  <c r="J66" i="4"/>
  <c r="H31" i="9"/>
  <c r="I67" i="4"/>
  <c r="J67" i="4"/>
  <c r="H32" i="9"/>
  <c r="I68" i="4"/>
  <c r="J68" i="4"/>
  <c r="H33" i="9"/>
  <c r="I69" i="4"/>
  <c r="J69" i="4"/>
  <c r="I70" i="4"/>
  <c r="J70" i="4"/>
  <c r="H26" i="11"/>
  <c r="I71" i="4"/>
  <c r="J71" i="4"/>
  <c r="I72" i="4"/>
  <c r="J72" i="4"/>
  <c r="H34" i="9"/>
  <c r="I73" i="4"/>
  <c r="J73" i="4"/>
  <c r="H35" i="9"/>
  <c r="I74" i="4"/>
  <c r="J74" i="4"/>
  <c r="H36" i="9"/>
  <c r="I75" i="4"/>
  <c r="J75" i="4"/>
  <c r="H37" i="9"/>
  <c r="I76" i="4"/>
  <c r="J76" i="4"/>
  <c r="I77" i="4"/>
  <c r="J77" i="4"/>
  <c r="H27" i="11"/>
  <c r="I78" i="4"/>
  <c r="J78" i="4"/>
  <c r="H28" i="11"/>
  <c r="I79" i="4"/>
  <c r="J79" i="4"/>
  <c r="I80" i="4"/>
  <c r="J80" i="4"/>
  <c r="H29" i="11"/>
  <c r="I81" i="4"/>
  <c r="J81" i="4"/>
  <c r="H30" i="11"/>
  <c r="I82" i="4"/>
  <c r="J82" i="4"/>
  <c r="I83" i="4"/>
  <c r="J83" i="4"/>
  <c r="H31" i="11"/>
  <c r="I84" i="4"/>
  <c r="J84" i="4"/>
  <c r="I85" i="4"/>
  <c r="J85" i="4"/>
  <c r="H38" i="9"/>
  <c r="I86" i="4"/>
  <c r="J86" i="4"/>
  <c r="J87" i="4"/>
  <c r="I88" i="4"/>
  <c r="J88" i="4"/>
  <c r="H41" i="9"/>
  <c r="I89" i="4"/>
  <c r="J89" i="4"/>
  <c r="H42" i="9"/>
  <c r="I90" i="4"/>
  <c r="J90" i="4"/>
  <c r="H43" i="9"/>
  <c r="I91" i="4"/>
  <c r="J91" i="4"/>
  <c r="J92" i="4"/>
  <c r="H45" i="9"/>
  <c r="I93" i="4"/>
  <c r="J93" i="4"/>
  <c r="H46" i="9"/>
  <c r="I94" i="4"/>
  <c r="J94" i="4"/>
  <c r="H47" i="9"/>
  <c r="I95" i="4"/>
  <c r="J95" i="4"/>
  <c r="H48" i="9"/>
  <c r="I96" i="4"/>
  <c r="J96" i="4"/>
  <c r="H49" i="9"/>
  <c r="I97" i="4"/>
  <c r="J97" i="4"/>
  <c r="H50" i="9"/>
  <c r="I98" i="4"/>
  <c r="J98" i="4"/>
  <c r="H51" i="9"/>
  <c r="I99" i="4"/>
  <c r="J99" i="4"/>
  <c r="H52" i="9"/>
  <c r="I100" i="4"/>
  <c r="J100" i="4"/>
  <c r="H53" i="9"/>
  <c r="I101" i="4"/>
  <c r="J101" i="4"/>
  <c r="H54" i="9"/>
  <c r="I102" i="4"/>
  <c r="J102" i="4"/>
  <c r="H55" i="9"/>
  <c r="I103" i="4"/>
  <c r="J103" i="4"/>
  <c r="H56" i="9"/>
  <c r="I104" i="4"/>
  <c r="J104" i="4"/>
  <c r="H57" i="9"/>
  <c r="I105" i="4"/>
  <c r="J105" i="4"/>
  <c r="I106" i="4"/>
  <c r="J106" i="4"/>
  <c r="H34" i="11"/>
  <c r="I107" i="4"/>
  <c r="J107" i="4"/>
  <c r="I108" i="4"/>
  <c r="J108" i="4"/>
  <c r="H58" i="9"/>
  <c r="I109" i="4"/>
  <c r="J109" i="4"/>
  <c r="H59" i="9"/>
  <c r="I110" i="4"/>
  <c r="J110" i="4"/>
  <c r="H60" i="9"/>
  <c r="I111" i="4"/>
  <c r="J111" i="4"/>
  <c r="H61" i="9"/>
  <c r="I112" i="4"/>
  <c r="J112" i="4"/>
  <c r="H62" i="9"/>
  <c r="I113" i="4"/>
  <c r="J113" i="4"/>
  <c r="I114" i="4"/>
  <c r="J114" i="4"/>
  <c r="H35" i="11"/>
  <c r="I115" i="4"/>
  <c r="J115" i="4"/>
  <c r="H36" i="11"/>
  <c r="I116" i="4"/>
  <c r="J116" i="4"/>
  <c r="I117" i="4"/>
  <c r="J117" i="4"/>
  <c r="H37" i="11"/>
  <c r="I118" i="4"/>
  <c r="J118" i="4"/>
  <c r="H38" i="11"/>
  <c r="I119" i="4"/>
  <c r="J119" i="4"/>
  <c r="I120" i="4"/>
  <c r="J120" i="4"/>
  <c r="H39" i="11"/>
  <c r="I121" i="4"/>
  <c r="J121" i="4"/>
  <c r="I122" i="4"/>
  <c r="J122" i="4"/>
  <c r="H63" i="9"/>
  <c r="I123" i="4"/>
  <c r="J123" i="4"/>
  <c r="I124" i="4"/>
  <c r="J124" i="4"/>
  <c r="H65" i="9"/>
  <c r="I125" i="4"/>
  <c r="J125" i="4"/>
  <c r="H66" i="9"/>
  <c r="I126" i="4"/>
  <c r="J126" i="4"/>
  <c r="H67" i="9"/>
  <c r="I127" i="4"/>
  <c r="J127" i="4"/>
  <c r="I128" i="4"/>
  <c r="J128" i="4"/>
  <c r="H41" i="11"/>
  <c r="I129" i="4"/>
  <c r="J129" i="4"/>
  <c r="I130" i="4"/>
  <c r="J130" i="4"/>
  <c r="H68" i="9"/>
  <c r="I131" i="4"/>
  <c r="J131" i="4"/>
  <c r="H69" i="9"/>
  <c r="I132" i="4"/>
  <c r="J132" i="4"/>
  <c r="H70" i="9"/>
  <c r="I133" i="4"/>
  <c r="J133" i="4"/>
  <c r="I134" i="4"/>
  <c r="J134" i="4"/>
  <c r="H42" i="11"/>
  <c r="I135" i="4"/>
  <c r="J135" i="4"/>
  <c r="H43" i="11"/>
  <c r="I136" i="4"/>
  <c r="J136" i="4"/>
  <c r="I137" i="4"/>
  <c r="J137" i="4"/>
  <c r="H44" i="11"/>
  <c r="I138" i="4"/>
  <c r="J138" i="4"/>
  <c r="I139" i="4"/>
  <c r="J139" i="4"/>
  <c r="H45" i="11"/>
  <c r="I140" i="4"/>
  <c r="J140" i="4"/>
  <c r="H46" i="11"/>
  <c r="I141" i="4"/>
  <c r="J141" i="4"/>
  <c r="I142" i="4"/>
  <c r="J142" i="4"/>
  <c r="H72" i="9"/>
  <c r="I143" i="4"/>
  <c r="J143" i="4"/>
  <c r="H73" i="9"/>
  <c r="I144" i="4"/>
  <c r="J144" i="4"/>
  <c r="H74" i="9"/>
  <c r="I145" i="4"/>
  <c r="J145" i="4"/>
  <c r="H75" i="9"/>
  <c r="I146" i="4"/>
  <c r="J146" i="4"/>
  <c r="H76" i="9"/>
  <c r="I147" i="4"/>
  <c r="J147" i="4"/>
  <c r="H77" i="9"/>
  <c r="I148" i="4"/>
  <c r="J148" i="4"/>
  <c r="I149" i="4"/>
  <c r="J149" i="4"/>
  <c r="H48" i="11"/>
  <c r="I150" i="4"/>
  <c r="J150" i="4"/>
  <c r="I151" i="4"/>
  <c r="J151" i="4"/>
  <c r="H78" i="9"/>
  <c r="I152" i="4"/>
  <c r="J152" i="4"/>
  <c r="H79" i="9"/>
  <c r="I153" i="4"/>
  <c r="J153" i="4"/>
  <c r="H80" i="9"/>
  <c r="I154" i="4"/>
  <c r="J154" i="4"/>
  <c r="I155" i="4"/>
  <c r="J155" i="4"/>
  <c r="H49" i="11"/>
  <c r="I156" i="4"/>
  <c r="J156" i="4"/>
  <c r="I157" i="4"/>
  <c r="J157" i="4"/>
  <c r="H50" i="11"/>
  <c r="I158" i="4"/>
  <c r="J158" i="4"/>
  <c r="H51" i="11"/>
  <c r="I159" i="4"/>
  <c r="J159" i="4"/>
  <c r="I160" i="4"/>
  <c r="J160" i="4"/>
  <c r="H52" i="11"/>
  <c r="I161" i="4"/>
  <c r="J161" i="4"/>
  <c r="J162" i="4"/>
  <c r="I163" i="4"/>
  <c r="J163" i="4"/>
  <c r="H83" i="9"/>
  <c r="I164" i="4"/>
  <c r="J164" i="4"/>
  <c r="H84" i="9"/>
  <c r="I165" i="4"/>
  <c r="J165" i="4"/>
  <c r="I166" i="4"/>
  <c r="J166" i="4"/>
  <c r="H55" i="11"/>
  <c r="I167" i="4"/>
  <c r="J167" i="4"/>
  <c r="I168" i="4"/>
  <c r="J168" i="4"/>
  <c r="H85" i="9"/>
  <c r="I169" i="4"/>
  <c r="J169" i="4"/>
  <c r="H86" i="9"/>
  <c r="I170" i="4"/>
  <c r="J170" i="4"/>
  <c r="I171" i="4"/>
  <c r="J171" i="4"/>
  <c r="H56" i="11"/>
  <c r="I172" i="4"/>
  <c r="J172" i="4"/>
  <c r="I173" i="4"/>
  <c r="J173" i="4"/>
  <c r="H57" i="11"/>
  <c r="I174" i="4"/>
  <c r="J174" i="4"/>
  <c r="H58" i="11"/>
  <c r="I175" i="4"/>
  <c r="J175" i="4"/>
  <c r="I176" i="4"/>
  <c r="J176" i="4"/>
  <c r="H59" i="11"/>
  <c r="I177" i="4"/>
  <c r="J177" i="4"/>
  <c r="J178" i="4"/>
  <c r="I179" i="4"/>
  <c r="J179" i="4"/>
  <c r="H89" i="9"/>
  <c r="I180" i="4"/>
  <c r="J180" i="4"/>
  <c r="H90" i="9"/>
  <c r="I181" i="4"/>
  <c r="J181" i="4"/>
  <c r="H91" i="9"/>
  <c r="I182" i="4"/>
  <c r="J182" i="4"/>
  <c r="H92" i="9"/>
  <c r="I183" i="4"/>
  <c r="J183" i="4"/>
  <c r="I184" i="4"/>
  <c r="J184" i="4"/>
  <c r="H62" i="11"/>
  <c r="I185" i="4"/>
  <c r="J185" i="4"/>
  <c r="I186" i="4"/>
  <c r="J186" i="4"/>
  <c r="H93" i="9"/>
  <c r="I187" i="4"/>
  <c r="J187" i="4"/>
  <c r="H94" i="9"/>
  <c r="I188" i="4"/>
  <c r="J188" i="4"/>
  <c r="H95" i="9"/>
  <c r="I189" i="4"/>
  <c r="J189" i="4"/>
  <c r="H96" i="9"/>
  <c r="I190" i="4"/>
  <c r="J190" i="4"/>
  <c r="I191" i="4"/>
  <c r="J191" i="4"/>
  <c r="H63" i="11"/>
  <c r="I192" i="4"/>
  <c r="J192" i="4"/>
  <c r="H64" i="11"/>
  <c r="I193" i="4"/>
  <c r="J193" i="4"/>
  <c r="I194" i="4"/>
  <c r="J194" i="4"/>
  <c r="H65" i="11"/>
  <c r="I195" i="4"/>
  <c r="J195" i="4"/>
  <c r="H66" i="11"/>
  <c r="I196" i="4"/>
  <c r="J196" i="4"/>
  <c r="H67" i="11"/>
  <c r="I197" i="4"/>
  <c r="J197" i="4"/>
  <c r="H68" i="11"/>
  <c r="I198" i="4"/>
  <c r="J198" i="4"/>
  <c r="I199" i="4"/>
  <c r="J199" i="4"/>
  <c r="H69" i="11"/>
  <c r="I200" i="4"/>
  <c r="J200" i="4"/>
  <c r="H70" i="11"/>
  <c r="I201" i="4"/>
  <c r="J201" i="4"/>
  <c r="H4" i="9"/>
  <c r="I4" i="4"/>
  <c r="J4" i="4"/>
  <c r="H5" i="9"/>
  <c r="I5" i="4"/>
  <c r="J5" i="4"/>
  <c r="H6" i="9"/>
  <c r="I6" i="4"/>
  <c r="J6" i="4"/>
  <c r="I7" i="4"/>
  <c r="J7" i="4"/>
  <c r="H4" i="11"/>
  <c r="I8" i="4"/>
  <c r="J8" i="4"/>
  <c r="I9" i="4"/>
  <c r="J9" i="4"/>
  <c r="H7" i="9"/>
  <c r="I10" i="4"/>
  <c r="J10" i="4"/>
  <c r="H8" i="9"/>
  <c r="I11" i="4"/>
  <c r="J11" i="4"/>
  <c r="H9" i="9"/>
  <c r="I12" i="4"/>
  <c r="J12" i="4"/>
  <c r="I13" i="4"/>
  <c r="J13" i="4"/>
  <c r="H5" i="11"/>
  <c r="I14" i="4"/>
  <c r="J14" i="4"/>
  <c r="H6" i="11"/>
  <c r="I15" i="4"/>
  <c r="J15" i="4"/>
  <c r="I16" i="4"/>
  <c r="J16" i="4"/>
  <c r="H7" i="11"/>
  <c r="I17" i="4"/>
  <c r="J17" i="4"/>
  <c r="H8" i="11"/>
  <c r="I18" i="4"/>
  <c r="J18" i="4"/>
  <c r="H9" i="11"/>
  <c r="I19" i="4"/>
  <c r="J19" i="4"/>
  <c r="I20" i="4"/>
  <c r="J20" i="4"/>
  <c r="H10" i="11"/>
  <c r="I21" i="4"/>
  <c r="J21" i="4"/>
  <c r="I22" i="4"/>
  <c r="J22" i="4"/>
  <c r="H10" i="9"/>
  <c r="I23" i="4"/>
  <c r="J23" i="4"/>
  <c r="H11" i="9"/>
  <c r="I24" i="4"/>
  <c r="J24" i="4"/>
  <c r="I25" i="4"/>
  <c r="J25" i="4"/>
  <c r="H13" i="9"/>
  <c r="I26" i="4"/>
  <c r="J26" i="4"/>
  <c r="H14" i="9"/>
  <c r="I27" i="4"/>
  <c r="J27" i="4"/>
  <c r="H15" i="9"/>
  <c r="I28" i="4"/>
  <c r="J28" i="4"/>
  <c r="H16" i="9"/>
  <c r="I29" i="4"/>
  <c r="J29" i="4"/>
  <c r="I30" i="4"/>
  <c r="J30" i="4"/>
  <c r="H12" i="11"/>
  <c r="I31" i="4"/>
  <c r="J31" i="4"/>
  <c r="I32" i="4"/>
  <c r="J32" i="4"/>
  <c r="H17" i="9"/>
  <c r="I33" i="4"/>
  <c r="J33" i="4"/>
  <c r="H18" i="9"/>
  <c r="I34" i="4"/>
  <c r="J34" i="4"/>
  <c r="H19" i="9"/>
  <c r="I35" i="4"/>
  <c r="J35" i="4"/>
  <c r="H20" i="9"/>
  <c r="I36" i="4"/>
  <c r="J36" i="4"/>
  <c r="I37" i="4"/>
  <c r="J37" i="4"/>
  <c r="H13" i="11"/>
  <c r="I38" i="4"/>
  <c r="J38" i="4"/>
  <c r="H14" i="11"/>
  <c r="I39" i="4"/>
  <c r="J39" i="4"/>
  <c r="J40" i="4"/>
  <c r="H15" i="11"/>
  <c r="I41" i="4"/>
  <c r="J41" i="4"/>
  <c r="H16" i="11"/>
  <c r="I42" i="4"/>
  <c r="J42" i="4"/>
  <c r="I43" i="4"/>
  <c r="J43" i="4"/>
  <c r="H17" i="11"/>
  <c r="I44" i="4"/>
  <c r="J44" i="4"/>
  <c r="I45" i="4"/>
  <c r="J45" i="4"/>
  <c r="H22" i="9"/>
  <c r="I46" i="4"/>
  <c r="J46" i="4"/>
  <c r="H23" i="9"/>
  <c r="I47" i="4"/>
  <c r="J47" i="4"/>
  <c r="H24" i="9"/>
  <c r="I48" i="4"/>
  <c r="J48" i="4"/>
  <c r="I3" i="4"/>
  <c r="J3" i="4"/>
  <c r="H201" i="4"/>
  <c r="H200" i="4"/>
  <c r="H198" i="4"/>
  <c r="H197" i="4"/>
  <c r="H196" i="4"/>
  <c r="H195" i="4"/>
  <c r="H193" i="4"/>
  <c r="H192" i="4"/>
  <c r="H190" i="4"/>
  <c r="H189" i="4"/>
  <c r="H188" i="4"/>
  <c r="H187" i="4"/>
  <c r="H185" i="4"/>
  <c r="H183" i="4"/>
  <c r="H182" i="4"/>
  <c r="H181" i="4"/>
  <c r="H180" i="4"/>
  <c r="H177" i="4"/>
  <c r="H175" i="4"/>
  <c r="H174" i="4"/>
  <c r="H172" i="4"/>
  <c r="H170" i="4"/>
  <c r="H169" i="4"/>
  <c r="H167" i="4"/>
  <c r="H165" i="4"/>
  <c r="H164" i="4"/>
  <c r="H161" i="4"/>
  <c r="H159" i="4"/>
  <c r="H158" i="4"/>
  <c r="H156" i="4"/>
  <c r="H154" i="4"/>
  <c r="H153" i="4"/>
  <c r="H152" i="4"/>
  <c r="H150" i="4"/>
  <c r="H148" i="4"/>
  <c r="H147" i="4"/>
  <c r="H146" i="4"/>
  <c r="H145" i="4"/>
  <c r="H144" i="4"/>
  <c r="H143" i="4"/>
  <c r="H141" i="4"/>
  <c r="H140" i="4"/>
  <c r="H138" i="4"/>
  <c r="H136" i="4"/>
  <c r="H135" i="4"/>
  <c r="H133" i="4"/>
  <c r="H132" i="4"/>
  <c r="H131" i="4"/>
  <c r="H129" i="4"/>
  <c r="H127" i="4"/>
  <c r="H126" i="4"/>
  <c r="H125" i="4"/>
  <c r="H123" i="4"/>
  <c r="H121" i="4"/>
  <c r="H119" i="4"/>
  <c r="H118" i="4"/>
  <c r="H116" i="4"/>
  <c r="H115" i="4"/>
  <c r="H113" i="4"/>
  <c r="H112" i="4"/>
  <c r="H111" i="4"/>
  <c r="H110" i="4"/>
  <c r="H109" i="4"/>
  <c r="H107" i="4"/>
  <c r="H105" i="4"/>
  <c r="H104" i="4"/>
  <c r="H103" i="4"/>
  <c r="H102" i="4"/>
  <c r="H101" i="4"/>
  <c r="H100" i="4"/>
  <c r="H99" i="4"/>
  <c r="H98" i="4"/>
  <c r="H97" i="4"/>
  <c r="H96" i="4"/>
  <c r="H95" i="4"/>
  <c r="H94" i="4"/>
  <c r="H93" i="4"/>
  <c r="H91" i="4"/>
  <c r="H90" i="4"/>
  <c r="H89" i="4"/>
  <c r="H86" i="4"/>
  <c r="H84" i="4"/>
  <c r="H82" i="4"/>
  <c r="H81" i="4"/>
  <c r="H79" i="4"/>
  <c r="H78" i="4"/>
  <c r="H76" i="4"/>
  <c r="H75" i="4"/>
  <c r="H74" i="4"/>
  <c r="H73" i="4"/>
  <c r="H71" i="4"/>
  <c r="H69" i="4"/>
  <c r="H68" i="4"/>
  <c r="H67" i="4"/>
  <c r="H66" i="4"/>
  <c r="H64" i="4"/>
  <c r="H62" i="4"/>
  <c r="H61" i="4"/>
  <c r="H59" i="4"/>
  <c r="H57" i="4"/>
  <c r="H56" i="4"/>
  <c r="H54" i="4"/>
  <c r="H53" i="4"/>
  <c r="H52" i="4"/>
  <c r="H50" i="4"/>
  <c r="H48" i="4"/>
  <c r="H47" i="4"/>
  <c r="H46" i="4"/>
  <c r="H44" i="4"/>
  <c r="H42" i="4"/>
  <c r="H41" i="4"/>
  <c r="H39" i="4"/>
  <c r="H38" i="4"/>
  <c r="H36" i="4"/>
  <c r="H35" i="4"/>
  <c r="H34" i="4"/>
  <c r="H33" i="4"/>
  <c r="H31" i="4"/>
  <c r="H29" i="4"/>
  <c r="H28" i="4"/>
  <c r="H27" i="4"/>
  <c r="H26" i="4"/>
  <c r="H24" i="4"/>
  <c r="H23" i="4"/>
  <c r="H21" i="4"/>
  <c r="H19" i="4"/>
  <c r="H18" i="4"/>
  <c r="H17" i="4"/>
  <c r="H15" i="4"/>
  <c r="H14" i="4"/>
  <c r="H12" i="4"/>
  <c r="H11" i="4"/>
  <c r="H10" i="4"/>
  <c r="H8" i="4"/>
  <c r="H6" i="4"/>
  <c r="H5" i="4"/>
  <c r="H4" i="4"/>
  <c r="G201" i="4"/>
  <c r="F201" i="4"/>
  <c r="G200" i="4"/>
  <c r="F200" i="4"/>
  <c r="G198" i="4"/>
  <c r="F198" i="4"/>
  <c r="G197" i="4"/>
  <c r="F197" i="4"/>
  <c r="G196" i="4"/>
  <c r="F196" i="4"/>
  <c r="G195" i="4"/>
  <c r="F195" i="4"/>
  <c r="G193" i="4"/>
  <c r="F193" i="4"/>
  <c r="G192" i="4"/>
  <c r="F192" i="4"/>
  <c r="G190" i="4"/>
  <c r="F190" i="4"/>
  <c r="G189" i="4"/>
  <c r="F189" i="4"/>
  <c r="G188" i="4"/>
  <c r="F188" i="4"/>
  <c r="G187" i="4"/>
  <c r="F187" i="4"/>
  <c r="G185" i="4"/>
  <c r="F185" i="4"/>
  <c r="G183" i="4"/>
  <c r="F183" i="4"/>
  <c r="G182" i="4"/>
  <c r="F182" i="4"/>
  <c r="G181" i="4"/>
  <c r="F181" i="4"/>
  <c r="G180" i="4"/>
  <c r="F180" i="4"/>
  <c r="G177" i="4"/>
  <c r="F177" i="4"/>
  <c r="G175" i="4"/>
  <c r="F175" i="4"/>
  <c r="G174" i="4"/>
  <c r="F174" i="4"/>
  <c r="G172" i="4"/>
  <c r="F172" i="4"/>
  <c r="G170" i="4"/>
  <c r="F170" i="4"/>
  <c r="G169" i="4"/>
  <c r="F169" i="4"/>
  <c r="G167" i="4"/>
  <c r="F167" i="4"/>
  <c r="G165" i="4"/>
  <c r="F165" i="4"/>
  <c r="G164" i="4"/>
  <c r="F164" i="4"/>
  <c r="G161" i="4"/>
  <c r="F161" i="4"/>
  <c r="G159" i="4"/>
  <c r="F159" i="4"/>
  <c r="G158" i="4"/>
  <c r="F158" i="4"/>
  <c r="G156" i="4"/>
  <c r="F156" i="4"/>
  <c r="G154" i="4"/>
  <c r="F154" i="4"/>
  <c r="G153" i="4"/>
  <c r="F153" i="4"/>
  <c r="G152" i="4"/>
  <c r="F152" i="4"/>
  <c r="G150" i="4"/>
  <c r="F150" i="4"/>
  <c r="G148" i="4"/>
  <c r="F148" i="4"/>
  <c r="G147" i="4"/>
  <c r="F147" i="4"/>
  <c r="G146" i="4"/>
  <c r="F146" i="4"/>
  <c r="G145" i="4"/>
  <c r="F145" i="4"/>
  <c r="G144" i="4"/>
  <c r="F144" i="4"/>
  <c r="G143" i="4"/>
  <c r="F143" i="4"/>
  <c r="G141" i="4"/>
  <c r="F141" i="4"/>
  <c r="G140" i="4"/>
  <c r="F140" i="4"/>
  <c r="G138" i="4"/>
  <c r="F138" i="4"/>
  <c r="G136" i="4"/>
  <c r="F136" i="4"/>
  <c r="G135" i="4"/>
  <c r="F135" i="4"/>
  <c r="G133" i="4"/>
  <c r="F133" i="4"/>
  <c r="G132" i="4"/>
  <c r="F132" i="4"/>
  <c r="G131" i="4"/>
  <c r="F131" i="4"/>
  <c r="G129" i="4"/>
  <c r="F129" i="4"/>
  <c r="G127" i="4"/>
  <c r="F127" i="4"/>
  <c r="G126" i="4"/>
  <c r="F126" i="4"/>
  <c r="G125" i="4"/>
  <c r="F125" i="4"/>
  <c r="G123" i="4"/>
  <c r="F123" i="4"/>
  <c r="G121" i="4"/>
  <c r="F121" i="4"/>
  <c r="G119" i="4"/>
  <c r="F119" i="4"/>
  <c r="G118" i="4"/>
  <c r="F118" i="4"/>
  <c r="G116" i="4"/>
  <c r="F116" i="4"/>
  <c r="G115" i="4"/>
  <c r="F115" i="4"/>
  <c r="G113" i="4"/>
  <c r="F113" i="4"/>
  <c r="G112" i="4"/>
  <c r="F112" i="4"/>
  <c r="G111" i="4"/>
  <c r="F111" i="4"/>
  <c r="G110" i="4"/>
  <c r="F110" i="4"/>
  <c r="G109" i="4"/>
  <c r="F109" i="4"/>
  <c r="G107" i="4"/>
  <c r="F107" i="4"/>
  <c r="G105" i="4"/>
  <c r="F105" i="4"/>
  <c r="G104" i="4"/>
  <c r="F104" i="4"/>
  <c r="G103" i="4"/>
  <c r="F103" i="4"/>
  <c r="G102" i="4"/>
  <c r="F102" i="4"/>
  <c r="G101" i="4"/>
  <c r="F101" i="4"/>
  <c r="G100" i="4"/>
  <c r="F100" i="4"/>
  <c r="G99" i="4"/>
  <c r="F99" i="4"/>
  <c r="G98" i="4"/>
  <c r="F98" i="4"/>
  <c r="G97" i="4"/>
  <c r="F97" i="4"/>
  <c r="G96" i="4"/>
  <c r="F96" i="4"/>
  <c r="G95" i="4"/>
  <c r="F95" i="4"/>
  <c r="G94" i="4"/>
  <c r="F94" i="4"/>
  <c r="G93" i="4"/>
  <c r="F93" i="4"/>
  <c r="G91" i="4"/>
  <c r="F91" i="4"/>
  <c r="G90" i="4"/>
  <c r="F90" i="4"/>
  <c r="G89" i="4"/>
  <c r="F89" i="4"/>
  <c r="G86" i="4"/>
  <c r="F86" i="4"/>
  <c r="G84" i="4"/>
  <c r="F84" i="4"/>
  <c r="G82" i="4"/>
  <c r="F82" i="4"/>
  <c r="G81" i="4"/>
  <c r="F81" i="4"/>
  <c r="G79" i="4"/>
  <c r="F79" i="4"/>
  <c r="G78" i="4"/>
  <c r="F78" i="4"/>
  <c r="G76" i="4"/>
  <c r="F76" i="4"/>
  <c r="G75" i="4"/>
  <c r="F75" i="4"/>
  <c r="G74" i="4"/>
  <c r="F74" i="4"/>
  <c r="G73" i="4"/>
  <c r="F73" i="4"/>
  <c r="G71" i="4"/>
  <c r="F71" i="4"/>
  <c r="G69" i="4"/>
  <c r="F69" i="4"/>
  <c r="G68" i="4"/>
  <c r="F68" i="4"/>
  <c r="G67" i="4"/>
  <c r="F67" i="4"/>
  <c r="G66" i="4"/>
  <c r="F66" i="4"/>
  <c r="G64" i="4"/>
  <c r="F64" i="4"/>
  <c r="G62" i="4"/>
  <c r="F62" i="4"/>
  <c r="G61" i="4"/>
  <c r="F61" i="4"/>
  <c r="G59" i="4"/>
  <c r="F59" i="4"/>
  <c r="G57" i="4"/>
  <c r="F57" i="4"/>
  <c r="G56" i="4"/>
  <c r="F56" i="4"/>
  <c r="G54" i="4"/>
  <c r="F54" i="4"/>
  <c r="G53" i="4"/>
  <c r="F53" i="4"/>
  <c r="G52" i="4"/>
  <c r="F52" i="4"/>
  <c r="G50" i="4"/>
  <c r="F50" i="4"/>
  <c r="G48" i="4"/>
  <c r="F48" i="4"/>
  <c r="G47" i="4"/>
  <c r="F47" i="4"/>
  <c r="G46" i="4"/>
  <c r="F46" i="4"/>
  <c r="G44" i="4"/>
  <c r="F44" i="4"/>
  <c r="G42" i="4"/>
  <c r="F42" i="4"/>
  <c r="G41" i="4"/>
  <c r="F41" i="4"/>
  <c r="G39" i="4"/>
  <c r="F39" i="4"/>
  <c r="G38" i="4"/>
  <c r="F38" i="4"/>
  <c r="G36" i="4"/>
  <c r="F36" i="4"/>
  <c r="G35" i="4"/>
  <c r="F35" i="4"/>
  <c r="G34" i="4"/>
  <c r="F34" i="4"/>
  <c r="G33" i="4"/>
  <c r="F33" i="4"/>
  <c r="G31" i="4"/>
  <c r="F31" i="4"/>
  <c r="G29" i="4"/>
  <c r="F29" i="4"/>
  <c r="G28" i="4"/>
  <c r="F28" i="4"/>
  <c r="G27" i="4"/>
  <c r="F27" i="4"/>
  <c r="G26" i="4"/>
  <c r="F26" i="4"/>
  <c r="G24" i="4"/>
  <c r="F24" i="4"/>
  <c r="G23" i="4"/>
  <c r="F23" i="4"/>
  <c r="G21" i="4"/>
  <c r="F21" i="4"/>
  <c r="G19" i="4"/>
  <c r="F19" i="4"/>
  <c r="G18" i="4"/>
  <c r="F18" i="4"/>
  <c r="G17" i="4"/>
  <c r="F17" i="4"/>
  <c r="G15" i="4"/>
  <c r="F15" i="4"/>
  <c r="G14" i="4"/>
  <c r="F14" i="4"/>
  <c r="G12" i="4"/>
  <c r="F12" i="4"/>
  <c r="G11" i="4"/>
  <c r="F11" i="4"/>
  <c r="G10" i="4"/>
  <c r="F10" i="4"/>
  <c r="G8" i="4"/>
  <c r="F8" i="4"/>
  <c r="G6" i="4"/>
  <c r="F6" i="4"/>
  <c r="G5" i="4"/>
  <c r="F5" i="4"/>
  <c r="G4" i="4"/>
  <c r="F4" i="4"/>
  <c r="I35" i="11"/>
  <c r="I36" i="11"/>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3" i="9"/>
  <c r="I4" i="11"/>
  <c r="I5" i="11"/>
  <c r="I11" i="11"/>
  <c r="I12" i="11"/>
  <c r="I13" i="11"/>
  <c r="I14" i="11"/>
  <c r="I17" i="11"/>
  <c r="I18" i="11"/>
  <c r="I19" i="11"/>
  <c r="I20" i="11"/>
  <c r="I21" i="11"/>
  <c r="I22" i="11"/>
  <c r="I23" i="11"/>
  <c r="I24" i="11"/>
  <c r="I25" i="11"/>
  <c r="I26" i="11"/>
  <c r="I27" i="11"/>
  <c r="I28" i="11"/>
  <c r="I29" i="11"/>
  <c r="I30" i="11"/>
  <c r="I31" i="11"/>
  <c r="I32" i="11"/>
  <c r="I33" i="11"/>
  <c r="I34"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3" i="11"/>
  <c r="E11" i="3"/>
  <c r="E10" i="3"/>
  <c r="E9" i="3"/>
  <c r="E8" i="3"/>
  <c r="E7" i="3"/>
  <c r="E5" i="3"/>
  <c r="B158" i="3"/>
  <c r="B156" i="3"/>
  <c r="B144" i="3"/>
  <c r="B143" i="3"/>
  <c r="B128" i="3"/>
  <c r="B127" i="3"/>
  <c r="B111" i="3"/>
  <c r="B110" i="3"/>
  <c r="B109" i="3"/>
  <c r="B106" i="3"/>
  <c r="B105" i="3"/>
  <c r="B104" i="3"/>
  <c r="B103" i="3"/>
  <c r="B102" i="3"/>
  <c r="B99" i="3"/>
  <c r="B98" i="3"/>
  <c r="B97" i="3"/>
  <c r="B95" i="3"/>
  <c r="B94" i="3"/>
  <c r="B93" i="3"/>
  <c r="B91" i="3"/>
  <c r="B90" i="3"/>
  <c r="B89" i="3"/>
  <c r="B87" i="3"/>
  <c r="B86" i="3"/>
  <c r="B85" i="3"/>
  <c r="B84" i="3"/>
  <c r="B83" i="3"/>
  <c r="B82" i="3"/>
  <c r="B81" i="3"/>
  <c r="B80" i="3"/>
  <c r="B79" i="3"/>
  <c r="B78" i="3"/>
  <c r="B77" i="3"/>
  <c r="B75" i="3"/>
  <c r="B69" i="3"/>
  <c r="B68" i="3"/>
  <c r="B67" i="3"/>
  <c r="B65" i="3"/>
  <c r="B64" i="3"/>
  <c r="B63" i="3"/>
  <c r="B62" i="3"/>
  <c r="B61" i="3"/>
  <c r="B59" i="3"/>
  <c r="B58" i="3"/>
  <c r="B57" i="3"/>
  <c r="B56" i="3"/>
  <c r="B55" i="3"/>
  <c r="B42" i="3"/>
  <c r="B155" i="3"/>
  <c r="B154" i="3"/>
  <c r="B153" i="3"/>
  <c r="B152" i="3"/>
  <c r="B151" i="3"/>
  <c r="B150" i="3"/>
  <c r="B149" i="3"/>
  <c r="B148" i="3"/>
  <c r="B147" i="3"/>
  <c r="B146" i="3"/>
  <c r="B142" i="3"/>
  <c r="B141" i="3"/>
  <c r="B140" i="3"/>
  <c r="B139" i="3"/>
  <c r="B138" i="3"/>
  <c r="B137" i="3"/>
  <c r="B136" i="3"/>
  <c r="B135" i="3"/>
  <c r="B134" i="3"/>
  <c r="B133" i="3"/>
  <c r="B132" i="3"/>
  <c r="B131" i="3"/>
  <c r="B130" i="3"/>
  <c r="B126" i="3"/>
  <c r="B125" i="3"/>
  <c r="B124" i="3"/>
  <c r="B123" i="3"/>
  <c r="B122" i="3"/>
  <c r="B121" i="3"/>
  <c r="B120" i="3"/>
  <c r="B119" i="3"/>
  <c r="B118" i="3"/>
  <c r="B117" i="3"/>
  <c r="B116" i="3"/>
  <c r="B115" i="3"/>
  <c r="B114" i="3"/>
  <c r="B113" i="3"/>
  <c r="B74" i="3"/>
  <c r="B73" i="3"/>
  <c r="B72" i="3"/>
  <c r="B71" i="3"/>
  <c r="B70" i="3"/>
  <c r="B27" i="3"/>
  <c r="B26" i="3"/>
  <c r="B24" i="3"/>
  <c r="B23" i="3"/>
  <c r="B22" i="3"/>
  <c r="B21" i="3"/>
  <c r="B20" i="3"/>
  <c r="B19" i="3"/>
  <c r="B17" i="3"/>
  <c r="B16" i="3"/>
  <c r="B14" i="3"/>
  <c r="B13" i="3"/>
  <c r="B3" i="3"/>
  <c r="B37" i="3"/>
  <c r="B36" i="3"/>
  <c r="B34" i="3"/>
  <c r="B33" i="3"/>
  <c r="B31" i="3"/>
  <c r="B30" i="3"/>
  <c r="B40" i="3"/>
  <c r="B39" i="3"/>
  <c r="B52" i="3"/>
  <c r="B51" i="3"/>
  <c r="B50" i="3"/>
  <c r="B49" i="3"/>
  <c r="B48" i="3"/>
  <c r="B47" i="3"/>
  <c r="B46" i="3"/>
  <c r="B45" i="3"/>
  <c r="B44" i="3"/>
  <c r="B43" i="3"/>
</calcChain>
</file>

<file path=xl/sharedStrings.xml><?xml version="1.0" encoding="utf-8"?>
<sst xmlns="http://schemas.openxmlformats.org/spreadsheetml/2006/main" count="9876" uniqueCount="5676">
  <si>
    <t>Verantwoord en veilig bewegen</t>
  </si>
  <si>
    <t>1.3</t>
  </si>
  <si>
    <t>kennen de gevaren en risico's van bewegingssituaties en kunnen deze inschatten en signaleren.</t>
  </si>
  <si>
    <t>Planningsdocumenten</t>
  </si>
  <si>
    <t>1.11</t>
  </si>
  <si>
    <t>Samenhang</t>
  </si>
  <si>
    <t xml:space="preserve">De lkr kunnen beschrijven hoe sprongen aangeleerd worden overheen de drie graden.         </t>
  </si>
  <si>
    <t>1.12</t>
  </si>
  <si>
    <t>kunnen verschillende vormen van rollen uitvoeren.</t>
  </si>
  <si>
    <t xml:space="preserve">De leraren kunnen beschrijven hoe rollen aangeleerd wordt overheen de drie graden.         </t>
  </si>
  <si>
    <t>Turnmat (10), valmatten, Zweedse banken (4), sportraam, lange mat, ...</t>
  </si>
  <si>
    <t>1.14</t>
  </si>
  <si>
    <t xml:space="preserve">Sportraam, banken, klimtouwen, klimtoestellen op speelplaats, knopentouwen, zitschotels, -  klautercombinatie, duikel- en/of rekstokcombinatie, evenwichtsbalken, ladders.        </t>
  </si>
  <si>
    <t>1.15</t>
  </si>
  <si>
    <t>kunnen hun loopstijl en -tempo aanpassen aan de afstand.</t>
  </si>
  <si>
    <t xml:space="preserve">De lkr kunnen beschrijven hoe tempolopen aangeleerd wordt overheen de drie graden.         </t>
  </si>
  <si>
    <t>Voldoende ruimte (speelplaats, buitenterreinen,…. ), chrono</t>
  </si>
  <si>
    <t>1.16</t>
  </si>
  <si>
    <t>kunnen op verschillende manieren en met diverse tuigen werpen.</t>
  </si>
  <si>
    <t xml:space="preserve">De lkr maakt verschillende opstellingen zodat de actieve leertijd hoog is.                                               </t>
  </si>
  <si>
    <t xml:space="preserve">De lkr kunnen beschrijven hoe werpen met tuigen aangeleerd wordt overheen de drie graden.         </t>
  </si>
  <si>
    <t>Spel en sportspelen</t>
  </si>
  <si>
    <t>1.18</t>
  </si>
  <si>
    <t>kunnen eenvoudige spelideeën uitvoeren in eenvoudige bewegingsspelen.</t>
  </si>
  <si>
    <t xml:space="preserve">De lkr kunnen beschrijven hoe bewegingsspelen aangeleerd wordt overheen de drie graden.         </t>
  </si>
  <si>
    <t>1.19</t>
  </si>
  <si>
    <t>Ritmisch en expressief bewegen</t>
  </si>
  <si>
    <t>1.21</t>
  </si>
  <si>
    <t>kunnen bewegingsvormen uitvoeren op een opgelegd ritme.</t>
  </si>
  <si>
    <t>De lkr leggen uit wanneer en hoe dans/ritmiek geëvalueerd wordt.                                                        De lkr hebben evaluatiecriteria en evaluatie-inhouden voor het onderdeel dans/ritmiek.</t>
  </si>
  <si>
    <t xml:space="preserve">De lkr kunnen beschrijven hoe dans/ritmiek aangeleerd wordt overheen de drie graden.         </t>
  </si>
  <si>
    <t>1.22</t>
  </si>
  <si>
    <t>kunnen een danscombinatie (een aantal bewegingspatronen achter elkaar) onthouden en zonder aanwijzingen uitvoeren.</t>
  </si>
  <si>
    <t>Bewegen in verschillende milieus</t>
  </si>
  <si>
    <t>1.24</t>
  </si>
  <si>
    <t xml:space="preserve">De lkr kan aangeven met welke leerinhouden de doelen voor zwemmen bereikt worden. Bv: op welke manier werk je aan reddend zwemmen en hoe bouw je dit op over zes lessen? </t>
  </si>
  <si>
    <t>1.25</t>
  </si>
  <si>
    <t>voelen zich veilig in het water en kunnen zwemmen.</t>
  </si>
  <si>
    <t>1.30</t>
  </si>
  <si>
    <t>kunnen zelfstandig materiaal kiezen en opstellen.</t>
  </si>
  <si>
    <t xml:space="preserve">De lln plaatsen zelfstandig het materiaal.               </t>
  </si>
  <si>
    <t xml:space="preserve">bord (mobiel). </t>
  </si>
  <si>
    <t>1.31</t>
  </si>
  <si>
    <t>2. Lichamelijke opvoeding - Gezonde en veilige levensstijl</t>
  </si>
  <si>
    <t>2.4</t>
  </si>
  <si>
    <t>kennen het belang van opwarming vóór en tot rust komen na fysieke activiteiten.</t>
  </si>
  <si>
    <t>Bereiken (kunnen/kennen)</t>
  </si>
  <si>
    <t>Bevorderend/Beperkend</t>
  </si>
  <si>
    <t xml:space="preserve">De lkr maakt tijdens de instructie duidelijke afspraken om onveilige situaties te vermijden.    </t>
  </si>
  <si>
    <t xml:space="preserve">De lkr heeft aandacht voor moeilijke of gevaarlijke bewegingssituaties.                 </t>
  </si>
  <si>
    <t xml:space="preserve">De lkr beveiligt of helpt waar nodig.      </t>
  </si>
  <si>
    <t xml:space="preserve">De lkr helpt de zwakke beweger. </t>
  </si>
  <si>
    <t xml:space="preserve">De lessen verlopen ordelijk omdat de lln de veiligheidsafspraken toepassen.    </t>
  </si>
  <si>
    <t>Materiaal</t>
  </si>
  <si>
    <t>Evaluatie</t>
  </si>
  <si>
    <t>Bevorderend/ Beperkend</t>
  </si>
  <si>
    <t>TOTAAL</t>
  </si>
  <si>
    <t xml:space="preserve">De lkr maakt verschillende opstellingen zodat de actieve leertijd hoog is.       </t>
  </si>
  <si>
    <t xml:space="preserve">De lkr stuurt de sprongen bij waar nodig.      </t>
  </si>
  <si>
    <t xml:space="preserve">De lkr evalueert 'verantwoord en veilig bewegen' in de derde graad. </t>
  </si>
  <si>
    <t>De lkr heeft evaluatiecriteria voor 'verantwoord en veilig' bewegen.</t>
  </si>
  <si>
    <t xml:space="preserve">De lkr evalueert 'sprongen'. </t>
  </si>
  <si>
    <t xml:space="preserve">De lkr demonstreert de sprongen of laat ze demonstreren.                                          </t>
  </si>
  <si>
    <t>Expertise lkr - gesprek</t>
  </si>
  <si>
    <t xml:space="preserve">De lkr plannen het rollen in het jaarplan.                                                                                                              </t>
  </si>
  <si>
    <t xml:space="preserve">De lkr stuurt het rollen bij waar nodig.    </t>
  </si>
  <si>
    <t xml:space="preserve">De lkr maakt verschillende opstellingen zodat de actieve leertijd hoog is.                                                                                                                                                                                                                                                                                                                        </t>
  </si>
  <si>
    <t xml:space="preserve">De lkr geven aan wat ze belangrijk vinden bij het aanleren van rollen.  </t>
  </si>
  <si>
    <t xml:space="preserve">De lkr kunnen beschrijven hoe een les rollen in de derde graad gegeven wordt. </t>
  </si>
  <si>
    <t xml:space="preserve">De lkr stuurt het klimmen en dalen bij waar nodig.       </t>
  </si>
  <si>
    <t xml:space="preserve">De lkr kunnen beschrijven hoe een les klimmen en dalen in de derde graad gegeven wordt.    </t>
  </si>
  <si>
    <t xml:space="preserve">De lkr geven aan wat ze belangrijk vinden bij het aanleren van klimmen en dalen.                                                                                                                                  </t>
  </si>
  <si>
    <t xml:space="preserve">De lkr kunnen aangeven welke vormen van klimmen en dalen  in de derde graad aan bod komen.    </t>
  </si>
  <si>
    <t xml:space="preserve">kunnen vrije sprongen en steunsprongen uitvoeren. </t>
  </si>
  <si>
    <t xml:space="preserve">De lkr leggen uit wanneer en hoe klimmen en dalen geëvalueerd wordt.                                                        </t>
  </si>
  <si>
    <t xml:space="preserve">De lkr kunnen aangeven welke soorten sprongen in de derde graad aan bod komen.              </t>
  </si>
  <si>
    <t xml:space="preserve">De lkr geven aan wat ze belangrijk vinden bij het aanleren van sprongen.                                                                                           </t>
  </si>
  <si>
    <t>NW</t>
  </si>
  <si>
    <t xml:space="preserve">De lkr kunnen aangeven welke vormen van rollen in de derde graad aan bod komen. </t>
  </si>
  <si>
    <t xml:space="preserve">De lln geven aan wet ze leuk vinden aan klimmen en dalen. </t>
  </si>
  <si>
    <t xml:space="preserve">De lln kunnen uitleggen hoe ze de doelen voor tempolopen bereiken. </t>
  </si>
  <si>
    <t xml:space="preserve">De lkr kunnen beschrijven hoe een les tempolopen in de derde graad gegeven wordt.           </t>
  </si>
  <si>
    <t xml:space="preserve">De lkr geven aan wat ze belangrijk vinden bij het aanleren van tempolopen.                                                                                                                               </t>
  </si>
  <si>
    <t>De lkr kunnen aangeven welke vormen van tempolopen in de derde graad aan bod komen.</t>
  </si>
  <si>
    <t xml:space="preserve">De lkr leggen uit wanneer en hoe tempolopen geëvalueerd wordt.                                                        </t>
  </si>
  <si>
    <t xml:space="preserve">De lkr kunnen beschrijven hoe een les werpen met tuigen in de derde graad gegeven wordt.        </t>
  </si>
  <si>
    <t xml:space="preserve">De lkr geven aan wat ze belangrijk vinden bij het aanleren van werpen met tuigen.                                                                                                                                                                                                </t>
  </si>
  <si>
    <t xml:space="preserve">De lkr kunnen aangeven welke vormen van werpen van tuigen in de derde graad aan bod komen.                                                        </t>
  </si>
  <si>
    <t xml:space="preserve">De lkr leggen uit wanneer en hoe het werpen met verschillende tuigen geëvalueerd wordt.                                                        </t>
  </si>
  <si>
    <t xml:space="preserve">De lkr legt het spelidee uit.                                              </t>
  </si>
  <si>
    <t xml:space="preserve">De lkr begeleidt de bewegingsspelen.        </t>
  </si>
  <si>
    <t xml:space="preserve">De leerlingen weten dat er andere rollen bestaan dan uitvoerder.                                                      </t>
  </si>
  <si>
    <t>De leerlingen kunnen aangeven wat er belangrijk is als je iemand helpt, als je iemand feedback geeft, als je scheidsrechter bent, …</t>
  </si>
  <si>
    <t xml:space="preserve">De lkr kan aangeven welke rollen er gebruikt worden in de spellessen.                                                </t>
  </si>
  <si>
    <t>Expertise lkr - gesprek lkr</t>
  </si>
  <si>
    <t xml:space="preserve">De lkr geeft aan een danscombinatie te geven in de derde graad.                                                   </t>
  </si>
  <si>
    <t>De lkr legt uit welke elementen in de danscombinatie zitten en hoe die aangeleerd worden.</t>
  </si>
  <si>
    <t xml:space="preserve">De lkr evalueert de danscombinatie.                                                                                                                               </t>
  </si>
  <si>
    <t xml:space="preserve">De lkr leggen uit hoe zwemmen geëvalueerd wordt.                                                                           </t>
  </si>
  <si>
    <t xml:space="preserve"> Er is voldoende begeleiding bij het zwemmen.                                                                            </t>
  </si>
  <si>
    <t xml:space="preserve">De lkr geeft opdracht aan de lln om het materiaal te plaatsen. </t>
  </si>
  <si>
    <t xml:space="preserve">De lkr voorziet een grondplan of tekening om het materiaal vlot te plaatsen.        </t>
  </si>
  <si>
    <t xml:space="preserve">De lkr geeft instructie wat er moet gebeuren na het plaatsen van het materiaal.   </t>
  </si>
  <si>
    <t>Instellingsnummer</t>
  </si>
  <si>
    <t>Naam school</t>
  </si>
  <si>
    <t xml:space="preserve">Adres                                       </t>
  </si>
  <si>
    <t>Straat + nummer</t>
  </si>
  <si>
    <t>Postnummer + gemeente</t>
  </si>
  <si>
    <t>Telefoon</t>
  </si>
  <si>
    <t>Naam directeur</t>
  </si>
  <si>
    <t>Opdracht in de school</t>
  </si>
  <si>
    <t>Accommodatie</t>
  </si>
  <si>
    <t>vervoersmiddel</t>
  </si>
  <si>
    <t>Nascholingsbeleid</t>
  </si>
  <si>
    <t>Leraar 1</t>
  </si>
  <si>
    <t>Leraar 2</t>
  </si>
  <si>
    <t>Leraar 3</t>
  </si>
  <si>
    <t>Onderzoekscontext</t>
  </si>
  <si>
    <t>Onderzoek door</t>
  </si>
  <si>
    <t>Datum</t>
  </si>
  <si>
    <t xml:space="preserve">Relevante opmerkingen </t>
  </si>
  <si>
    <t>Zelfredzaamheid in kindgerichte bewegingssituaties</t>
  </si>
  <si>
    <t>1.5</t>
  </si>
  <si>
    <t>kunnen onder begeleiding kleuteraangepast materiaal veilig heffen, dragen en verplaatsen.</t>
  </si>
  <si>
    <t>Nastreven van</t>
  </si>
  <si>
    <t xml:space="preserve">De kleuters heffen en dragen op een rugsparende manier </t>
  </si>
  <si>
    <t>De kleuters verplaatsen zelfstandig bewegingsmaterialen en toestellen en bergen ze op.</t>
  </si>
  <si>
    <t>1.6</t>
  </si>
  <si>
    <t>kunnen met een eenvoudig bewegingsantwoord snel reageren op auditieve, visuele en tactiele signalen.</t>
  </si>
  <si>
    <t>De kleuters reageren vlug en beheerst.</t>
  </si>
  <si>
    <t>De kleuters volgen bewegende objecten. (ook bij stoppen voor rood licht)</t>
  </si>
  <si>
    <t>kunnen tijdens het bewegen rekening houden met plaatsaanduidingen.</t>
  </si>
  <si>
    <t xml:space="preserve">De lkr maakt verschillende opstellingen waarbij kleuters rekening moeten houden met de plaatsaanduiding.                                                                                                                                                                                                                                                                                                                        </t>
  </si>
  <si>
    <t xml:space="preserve">De lkr geeft duidelijke aandachtspunten zodat de kleuters de volledige ruimte gebruiken.     </t>
  </si>
  <si>
    <t>Grootmotorische en kleinmotorische vaardigheden in gevarieerde situaties.</t>
  </si>
  <si>
    <t>kunnen een eenvoudige reeks van opeenvolgende handelingen uitvoeren binnen bewegingsactiviteiten</t>
  </si>
  <si>
    <t xml:space="preserve">Voldoende ruimte (speelplaats, buitenterreinen,…. ), muziekinstallatie, </t>
  </si>
  <si>
    <t>1.34</t>
  </si>
  <si>
    <t>kunnen geconcentreerd bezig blijven met een bewegingsprobleem</t>
  </si>
  <si>
    <t>1.37</t>
  </si>
  <si>
    <t>kunnen creatief verschillende oplossingen voorstellen.</t>
  </si>
  <si>
    <t>De lkr geeft voorbeelden hoe ze de kleuters betrekt bij het creatief oplossingen zoeken.</t>
  </si>
  <si>
    <t>Gezonde en veilige levensstijl</t>
  </si>
  <si>
    <t>2.3</t>
  </si>
  <si>
    <t>beleven zichtbaar plezier aan fysieke inspanningen.</t>
  </si>
  <si>
    <t>De lkr geven aan hoe ze tijdens de lessen het plezier van een fysieke inspanning stimuleren.</t>
  </si>
  <si>
    <t xml:space="preserve">Samenhang </t>
  </si>
  <si>
    <t xml:space="preserve">Materiaal </t>
  </si>
  <si>
    <t>Zelfconcept en het sociaal functioneren</t>
  </si>
  <si>
    <t>3.12</t>
  </si>
  <si>
    <t>kunnen binnen een eenvoudige spelvorm één tot twee spelregels opvolgen</t>
  </si>
  <si>
    <t>De lkr laat de spelregels verwoorden</t>
  </si>
  <si>
    <t>Komen aangeleerde spellen in de gymles en in de reguliere klassituatie aan bod.</t>
  </si>
  <si>
    <t xml:space="preserve">Bij welke activiteit? </t>
  </si>
  <si>
    <t>zwemmen</t>
  </si>
  <si>
    <t>de klasleraar</t>
  </si>
  <si>
    <t xml:space="preserve">verplaatsingsafstand naar zwembad </t>
  </si>
  <si>
    <t>met fiets</t>
  </si>
  <si>
    <t>met tram</t>
  </si>
  <si>
    <t>met bus</t>
  </si>
  <si>
    <t>met trein</t>
  </si>
  <si>
    <t>te voet</t>
  </si>
  <si>
    <t xml:space="preserve">Indien ja, wie? </t>
  </si>
  <si>
    <t>Evaluatiepraktijk</t>
  </si>
  <si>
    <t xml:space="preserve">De lkr heeft aandacht voor reglementen, fairplay, samenspelen, ....                                                    </t>
  </si>
  <si>
    <t>De lln voeren bewegingsvormen uit op een opgelegd ritme of maat.</t>
  </si>
  <si>
    <t xml:space="preserve">De lln geven aan wat ze leuk vinden aan jongleren                         </t>
  </si>
  <si>
    <t xml:space="preserve">De lln passeren een tegenspeler om te scoren terwijl de tegenpartij dit verhindert (keeperspelen - doelspelen) </t>
  </si>
  <si>
    <t>De lln helpen elkaar spontaan.</t>
  </si>
  <si>
    <t xml:space="preserve">De lln kennen de veiligheidsafspraken. </t>
  </si>
  <si>
    <t>De lln geven aan dat elkaar helpen belangrijk is.</t>
  </si>
  <si>
    <t>De veiligheidsafspraken worden gecommuniceerd aan de ouders.</t>
  </si>
  <si>
    <t>De lln springen van een verhoogd vlak en landen in evenwicht.</t>
  </si>
  <si>
    <t>springkasten, bokken, landingsmatten, trampolines / veerplanken, verend afzetmateriaal (bv. junior springplank, springtramp,springtouwen met variatie in lengte: single rope (1 touw per 2 leerlingen), double dutch.</t>
  </si>
  <si>
    <t>In de agenda staat rollen vermeld.</t>
  </si>
  <si>
    <t>De lkr kunnen aangeven aan welke opstellingen ze het rollen geoefend hebben.</t>
  </si>
  <si>
    <t>De lkr evalueert 'rollen' of de grondcombinatie.</t>
  </si>
  <si>
    <t>lln kunnen touwklimmen.</t>
  </si>
  <si>
    <t>lln kunnen klimmen op toestellen.</t>
  </si>
  <si>
    <t>lln kunnen klauteren.</t>
  </si>
  <si>
    <t xml:space="preserve">De lkr kunnen beschrijven hoe klimmen en dalen aangeleerd wordt overheen de drie graden.         </t>
  </si>
  <si>
    <t>De lkr demonstreert klimmen en dalen of laat demonstreren.</t>
  </si>
  <si>
    <t>De lkr hebben evaluatie-criteria voor het onderdeel werpen met tuigen.</t>
  </si>
  <si>
    <t>De lkr kunnen aangeven hoe een spel kan opgebouwd wordne van gemakkelijk naar moeilijk door te variëren in spelruimte, aantal spelers, vrijplaatsen, aantal tikkers, ...</t>
  </si>
  <si>
    <t xml:space="preserve">De lkr leggen hoe bewegingsspelen geëvalueerd worden.                                               </t>
  </si>
  <si>
    <t>De lkr hebben evaluatie-inhouden voor het onderdeel werpen met tuigen.</t>
  </si>
  <si>
    <t>De lkr hebben evaluatie-criteria voor het onderdeel spelen.</t>
  </si>
  <si>
    <t>De lkr geven aan welke soorten spelen ze geven.</t>
  </si>
  <si>
    <t xml:space="preserve">De lkr kunnen beschrijven hoe een les sprongen in de derde graad verloopt.     </t>
  </si>
  <si>
    <t>De lln springen over kasten/bok met een ritmisch versnelde aanloop en afstoot op de veerplank/tramp.</t>
  </si>
  <si>
    <t>De lln kunnen verschillende loopvormen uitvoeren</t>
  </si>
  <si>
    <t xml:space="preserve">De lln geven aan wat ze leuk vinden aan (tempo)lopen                                                                        </t>
  </si>
  <si>
    <t>De lkr hebben evaluatie-inhouden voor het onderdeel tempolopen.</t>
  </si>
  <si>
    <t xml:space="preserve">De lkr heeft evaluatiecriteria voor het onderdeel tempolopen. </t>
  </si>
  <si>
    <t xml:space="preserve">De lkr evalueert inzet, volhouding, eigen niveau inschatten, … bij het tempolopen. </t>
  </si>
  <si>
    <t xml:space="preserve">De lkr heeft instructiekaarten waarin niveaudifferentiatie naar voor komt. </t>
  </si>
  <si>
    <t>De lkr hebben evaluatie-inhouden voor het onderdeel spelen.</t>
  </si>
  <si>
    <t xml:space="preserve">De lkr heeft taakkaarten voor de ondersteunende rollen. </t>
  </si>
  <si>
    <t xml:space="preserve">De rollen worden opgebouwd over de graden heen. </t>
  </si>
  <si>
    <t>De lkr evalueert de rollen. (persoonsgebonden doelen)</t>
  </si>
  <si>
    <t xml:space="preserve">De lln durven zich uiten en bewegen zonder rem. </t>
  </si>
  <si>
    <t xml:space="preserve">De lln brengen zelf passen, bewegingen, … aan. </t>
  </si>
  <si>
    <t xml:space="preserve">De lkr moedigt de lln aan zicht te uiten in de dans. </t>
  </si>
  <si>
    <t>Muziekinstallatie, slaginstrument, petflessen, …</t>
  </si>
  <si>
    <t>De lkr geeft de lln voldoende tijd om de dans te memoriseren.</t>
  </si>
  <si>
    <t>De lkr deelt de danscombinatie in in deelopdrachten zodat het haalbaar is voor de lln.</t>
  </si>
  <si>
    <t>De lkr heeft tijdens de instructie aandacht voor een danscombinatie.</t>
  </si>
  <si>
    <t xml:space="preserve"> De lkr heeft evaluatie - inhouden voor de danscombinatie.                     </t>
  </si>
  <si>
    <t>De lkr heeft evaluatie-criteria voor de danscombinatie.</t>
  </si>
  <si>
    <t>De lkr hebben evaluatie-inhouden voor zwemmen.</t>
  </si>
  <si>
    <t>De lkr hebben evaluatie-criteria voor zwemmen.</t>
  </si>
  <si>
    <t>De lkr evalueren verschillende beheersingsniveaus van zwemmen: de beweging, de afstand, survival, …</t>
  </si>
  <si>
    <t>De lln drijven.</t>
  </si>
  <si>
    <t xml:space="preserve">De lln springen op verschillende manieren in het water. </t>
  </si>
  <si>
    <t xml:space="preserve">De lln stuwen. </t>
  </si>
  <si>
    <t xml:space="preserve">De lln ademen aquatisch. </t>
  </si>
  <si>
    <t xml:space="preserve">De lln kunnen 1 genormeerde zwemslag. </t>
  </si>
  <si>
    <t xml:space="preserve">De lkr geven aan wat ze belangrijk vinden bij het zwemmen.                                                                                                                                                                                               </t>
  </si>
  <si>
    <t xml:space="preserve">De lkr kunnen beschrijven hoe een zwemles in de derde graad gegeven wordt.        </t>
  </si>
  <si>
    <t xml:space="preserve">De lkr kunnen aangeven welke vormen van zwemmen in de derde graad aan bod komen.                                                        </t>
  </si>
  <si>
    <t xml:space="preserve">De lkr geven aan hoe ze differentiëren tijdens de zwemles. </t>
  </si>
  <si>
    <t xml:space="preserve">De lkr kunnen beschrijven hoe zwemmen aangeleerd wordt overheen de drie graden.         </t>
  </si>
  <si>
    <t xml:space="preserve">In het zwembad is materiaal aanwezig om te oefenen: drijfmateriaal bv. zwemplankjes, noodles, zwemgordels;                                                                                                                                            </t>
  </si>
  <si>
    <t>SVS</t>
  </si>
  <si>
    <t>Identificatie scholen</t>
  </si>
  <si>
    <t>Onderwijsaanbod</t>
  </si>
  <si>
    <t>Onderwijsnet</t>
  </si>
  <si>
    <t>Geografische subgroep</t>
  </si>
  <si>
    <t>Input: Aantal Leerlingen</t>
  </si>
  <si>
    <t>Input: Lesgevers</t>
  </si>
  <si>
    <t>Bekwaamheidsbewijs</t>
  </si>
  <si>
    <t>Bewegingsbeleid</t>
  </si>
  <si>
    <t xml:space="preserve">De lkr geeft de lln ruimte om zelfstandig de dans uit te voeren. </t>
  </si>
  <si>
    <t>is de verplaatsingstijd deel vd lestijd</t>
  </si>
  <si>
    <t xml:space="preserve">aanwezig = in of in de nabijheid van de school en gebruikt door de zaal </t>
  </si>
  <si>
    <t>kleuterafdeling</t>
  </si>
  <si>
    <t>lagerafdeling</t>
  </si>
  <si>
    <t>aantal lln in lagere afdeling</t>
  </si>
  <si>
    <t>basisbewegingen</t>
  </si>
  <si>
    <t>spel- en sportspelen</t>
  </si>
  <si>
    <t>ritmisch en expressief bewegen</t>
  </si>
  <si>
    <t>andere</t>
  </si>
  <si>
    <t>polyvalente zaal = zaal die ook gebruikt wordt als refter of voor toneel</t>
  </si>
  <si>
    <t>voor lager</t>
  </si>
  <si>
    <t>Voor kleuter</t>
  </si>
  <si>
    <t xml:space="preserve">De lkr hebben veiligheidsafspraken voor de lessen LO. </t>
  </si>
  <si>
    <t xml:space="preserve">De veiligheidsafspraken worden gecommuniceerd aan de  lln.                                                 </t>
  </si>
  <si>
    <t>De veiligheidsfaspreken zijn zichtbaar door tekst of pictogrammenin het zwembad.</t>
  </si>
  <si>
    <t xml:space="preserve">De veiligheidsafspraken zijn zichtbaar door tekst of pictogrammen in de sportzaal.  </t>
  </si>
  <si>
    <t xml:space="preserve">Er is een EHBO-koffer aanwezig in het zwembad. </t>
  </si>
  <si>
    <t>Er is een EHBO-koffer aanwezig op de school.</t>
  </si>
  <si>
    <t xml:space="preserve">De lkr demonstreert het rollen of laat het demonstreren.     </t>
  </si>
  <si>
    <t>NA</t>
  </si>
  <si>
    <t>JA</t>
  </si>
  <si>
    <t>NEEN</t>
  </si>
  <si>
    <t xml:space="preserve">Vaardigheidsniveau lln </t>
  </si>
  <si>
    <t>De lkr laat de lln het materiaal opruimen.</t>
  </si>
  <si>
    <t>Vaardigheidsniveau lln</t>
  </si>
  <si>
    <t xml:space="preserve">Kennis lln </t>
  </si>
  <si>
    <t xml:space="preserve">Planningsdocumenten </t>
  </si>
  <si>
    <t xml:space="preserve">Expertise lkr </t>
  </si>
  <si>
    <t>Kennis lln</t>
  </si>
  <si>
    <t>Expertise lkr</t>
  </si>
  <si>
    <t>aanwezigheid spelkoffers</t>
  </si>
  <si>
    <t>samenwerking lokale sportclubs</t>
  </si>
  <si>
    <t>samenwerking met externen</t>
  </si>
  <si>
    <t>middagsport</t>
  </si>
  <si>
    <t>sportdagen</t>
  </si>
  <si>
    <t>De veiligheidsfaspreken zijn zichtbaar door tekst of pictogrammen in het zwembad.</t>
  </si>
  <si>
    <t xml:space="preserve">De lkr maakt verschillende opstellingen zodat de actieve leertijd hoog is. (bewegingscircuit, vrije natuur, klimtoestellen speelplaats, ...)                                                                                                                                                                                                                                                                                                                                                                                 </t>
  </si>
  <si>
    <t xml:space="preserve">De lkr kunnen aangeven welke vormen van klimmen en dalen in de derde graad aan bod komen.    </t>
  </si>
  <si>
    <t xml:space="preserve">De lkr kunnen aangeven welke vormen van werpen met tuigen in de derde graad aan bod komen.                                                        </t>
  </si>
  <si>
    <t xml:space="preserve">De lln kunnen een spel beschrijven dat ze graag spelen.                                                      </t>
  </si>
  <si>
    <t>De lkr kan uitleggen hoe hij een rol van bv scheidsrechter opbouwt bij de leerlingen.</t>
  </si>
  <si>
    <t xml:space="preserve">De lkr geven aan wat ze belangrijk vinden bij het aanleren van dans/ritmiek.                                                                                         </t>
  </si>
  <si>
    <t xml:space="preserve">De lkr kunnen beschrijven hoe een les dans/ritmiek in de derde graad gegeven wordt.                                             </t>
  </si>
  <si>
    <t xml:space="preserve">De lkr kunnen aangeven welke vormen van dans/ritmiek in de derde graad aan bod komen.    </t>
  </si>
  <si>
    <t>De lkr integreert werpen met tuigen in bewegingscircuits.</t>
  </si>
  <si>
    <t xml:space="preserve">De lkr kan aangeven hoe het beginniveau- zwemniveau van de lln bepaald wordt. </t>
  </si>
  <si>
    <t>De lln warmen op.</t>
  </si>
  <si>
    <t>De lkr geeft een opwarming.</t>
  </si>
  <si>
    <t>De lkr geeft een cooling down.</t>
  </si>
  <si>
    <t>De lkr hebben veiligheidsafspraken voor het zwemmen.</t>
  </si>
  <si>
    <t>De lln kunnen verschillende loopvormen uitvoeren.</t>
  </si>
  <si>
    <t xml:space="preserve">De lkr heeft duidelijke aandachtspunten vr het tempolopen.                                                                                                                                                                                                                                                                </t>
  </si>
  <si>
    <t xml:space="preserve">De lkr moedigt de lln aan zich te uiten in de dans. </t>
  </si>
  <si>
    <t>De lkr heeft taakkaarten voor het zwemmen.</t>
  </si>
  <si>
    <t xml:space="preserve">Verschillende vormen van bewegingsspelen komen aan bod in de planningsdocumenten. </t>
  </si>
  <si>
    <t>De lln helpen elkaar als de lkr het vraagt.</t>
  </si>
  <si>
    <t xml:space="preserve">Sportraam, banken, klimtouwen, klimtoestellen op speelplaats, knopentouwen, zitschotels, klautercombinatie, duikel- en/of rekstokcombinatie, evenwichtsbalken, ladders.        </t>
  </si>
  <si>
    <t>De lkr helpt de coaches, scheidsrechers, helpers, …</t>
  </si>
  <si>
    <t>De lkr geeft uitelg over de rol.</t>
  </si>
  <si>
    <t>De lkr duidt scheidsrechters, coaches, helpers, … aan.</t>
  </si>
  <si>
    <t>De lkr houdt rekening met de zakke beweger bij de instructie.</t>
  </si>
  <si>
    <t xml:space="preserve">De lkr heeft aandacht voor reglementen of  fairplay of samenspelen, ....                                                    </t>
  </si>
  <si>
    <t xml:space="preserve">De lkr differentieert in functie van het niveau of de interesse vd lln.   </t>
  </si>
  <si>
    <t>De lln zijn betrokken bij het spel.</t>
  </si>
  <si>
    <t xml:space="preserve">De lkr heeft taakwijzers of kijkwijzers voor de rollen. </t>
  </si>
  <si>
    <t>Fluitje, white boards, ..</t>
  </si>
  <si>
    <t xml:space="preserve">In het zwembad is materiaal aanwezig om te oefenen: drijfmateriaal bv. zwemplankjes, noodles, zwemgordels                                                                                                                                           </t>
  </si>
  <si>
    <t>De lkr geeft een opwarming .</t>
  </si>
  <si>
    <t xml:space="preserve">De lkr geeft een cooling down. </t>
  </si>
  <si>
    <t xml:space="preserve">De lln kunnen een spel beschrijven dat ze graag spelen.                                                       </t>
  </si>
  <si>
    <t>De lln geven aan dat ze geen schrik hebben in het water.</t>
  </si>
  <si>
    <t xml:space="preserve">Evaluatiepraktijk </t>
  </si>
  <si>
    <t xml:space="preserve">De lkr kunnen beschrijven hoe rollen aangeleerd wordt overheen de drie graden.         </t>
  </si>
  <si>
    <t xml:space="preserve">De lkr leggen uit hoe tempolopen geëvalueerd wordt.                                                        </t>
  </si>
  <si>
    <t xml:space="preserve">De lkr evalueert inzet of volhouden of het eigen niveau inschatten, … bij het tempolopen. </t>
  </si>
  <si>
    <t xml:space="preserve">De lkr geven aan wat ze belangrijk vinden bij het aanleren van dans/ritmiek.                                                                                               </t>
  </si>
  <si>
    <t xml:space="preserve">De lkr kunnen beschrijven hoe een les dans/ritmiek in de derde graad gegeven wordt.                                       </t>
  </si>
  <si>
    <t>De lkr evalueren de verschillende beheersingsniveaus van zwemmen: de beweging, de afstand, survival, …</t>
  </si>
  <si>
    <t xml:space="preserve">De lkr legt uit hoe de opwarming afgestemd wordt op de kern van de les. </t>
  </si>
  <si>
    <t>De lkr heeft evaluatie-criteria voor het evalueren van rollen.</t>
  </si>
  <si>
    <t>De lkr geeft aan hoe een opwarming gegeven wordt.</t>
  </si>
  <si>
    <t xml:space="preserve">De lkr geeft aan hoe de lln tot rust komen na een les. </t>
  </si>
  <si>
    <t xml:space="preserve">Planningsdocumenten - documenten </t>
  </si>
  <si>
    <t xml:space="preserve">De lkr laat de kleuters materiaal heffen of dragen of verplaatsen. </t>
  </si>
  <si>
    <t xml:space="preserve">De lkr toont aan de kleuters hoe ze materiaal moeten heffen of dragen of verplaatsen. </t>
  </si>
  <si>
    <t xml:space="preserve">De lkr gebruikt aangepaste taal om de 'correcte techniek' van heffen, dragen of verplaatsen aan te leren. </t>
  </si>
  <si>
    <t>De lkr voorziet voldoende kleuteraangepast materiaal om te heffen, dragen en verplaatsen</t>
  </si>
  <si>
    <t xml:space="preserve">De lkr voorziet verschillend (groot - klein, zwaar - licht, …) kleuteraangepast materiaal om te heffen, dragen en verplaatsen. </t>
  </si>
  <si>
    <t xml:space="preserve">Er is neerslag van de evaluatie van heffen, dragen of verplaatsen. </t>
  </si>
  <si>
    <t xml:space="preserve">De kleuters reageren op een afgesproken teken. </t>
  </si>
  <si>
    <t xml:space="preserve">De kleuters spelen bewegingsspelen waarbij ze moeten reageren op signalen. </t>
  </si>
  <si>
    <t>Reageren op auditieve, visuele en tactiele signalen wordt vermeld in een planningsdocument (jaarplanning, agenda, fiches, stappenplannen, …</t>
  </si>
  <si>
    <t>De lkr kan aangeven waar het verschil zit tussen een vaardige kleuter en een minder vaardige kleuter bij snel reageren op een signaal</t>
  </si>
  <si>
    <t>Er is neerslag van de evaluatie van reageren op signalen</t>
  </si>
  <si>
    <t xml:space="preserve">De kleuters gaan op de juiste plaats staan bij instructie van de lkr. </t>
  </si>
  <si>
    <t>De kleuters kiezen een plaats in de ruimte waar ze veilig zijn, waar ze elkaar niet raken, …</t>
  </si>
  <si>
    <t xml:space="preserve">De lkr kan aangeven waar het verschil zit tussen een vaardige kleuter en een minder vaardige kleuter voor het rekening houden met plaatsaanduidingen. </t>
  </si>
  <si>
    <t>De lkr evalueren het bewegen rekening houden met plaatsaanduidingen.</t>
  </si>
  <si>
    <t>Er is neerslag van de evaluatie van het bewegen rekening houden met plaatsaanduidingen.</t>
  </si>
  <si>
    <t>Kegels, hoepels, spots, belijning,…</t>
  </si>
  <si>
    <t>kunnen twee of meer opeenvolgende hindernissen nemen.</t>
  </si>
  <si>
    <t>Opeenvolgende hindernissen nemen wordt vermeld in een planningsdocument.</t>
  </si>
  <si>
    <t xml:space="preserve">De lkr maakt verschillende opstellingen zodat de kleuters opeenvolgende hindernissen moeten nemen. = bewegingscircuit                                                                                                                                                                                                                                                                                                   </t>
  </si>
  <si>
    <t xml:space="preserve">De lkr biedt verschillende vormen van hindernissen aan. </t>
  </si>
  <si>
    <t>De lkr geeft voorbeelden van hindernissen nemen in vrije momenten (bv speelplaats)</t>
  </si>
  <si>
    <t xml:space="preserve">Kegels, stokken, horden, kruiptunnels, </t>
  </si>
  <si>
    <t>De kleuters voeren opeenvolgende bewegingen in een kinderdansje uit.</t>
  </si>
  <si>
    <t>De kleuters voeren een afgesproken volgorde in een parcours uit.</t>
  </si>
  <si>
    <t xml:space="preserve">De lkr stimuleert het aaneenschakelen van handelingen, door het creëren van een context die bewegingsantwoorden uitlokt. </t>
  </si>
  <si>
    <t xml:space="preserve">De lkr gebruikt duidelijke instructie die het aaneenschakelen van handelingen stimuleert.                                                                                                                                                                                                            </t>
  </si>
  <si>
    <t xml:space="preserve">De lkr geven een aantal voorbeelden van hoe ze rekening houden met aaneenschakelen van handelingen bij de kleuters. </t>
  </si>
  <si>
    <t xml:space="preserve">De kleuters starten een gekende bewegingssituatie zelfstandig en houden ze in gang. </t>
  </si>
  <si>
    <t xml:space="preserve">De lkr moedigt de kleuters aan om vol te houden. </t>
  </si>
  <si>
    <t xml:space="preserve">De lkr wisselt regelmatig van opdracht om de focus te stimuleren. </t>
  </si>
  <si>
    <t>De kleuters tonen enthousiasme voor een activiteit die inspanning vraagt.</t>
  </si>
  <si>
    <t>De kleuters blijven met plezier meedoen aan een activiteit die inspanning vraagt</t>
  </si>
  <si>
    <t>De lkr moedigt aan.</t>
  </si>
  <si>
    <t>De lkr is enthousiast.</t>
  </si>
  <si>
    <t>De lkr evalueren hoe lln de afspraken en regels volgen in de bewegingsles</t>
  </si>
  <si>
    <t>Onderzoek naar de onderwijskwaliteit in basisonderwijs: Infofiche</t>
  </si>
  <si>
    <t>Onderzoek naar de onderwijskwaliteit in basisonderwijs: Kleuter - globaal</t>
  </si>
  <si>
    <t>Onderzoek naar de onderwijskwaliteit in basisonderwijs: Lager - globaal</t>
  </si>
  <si>
    <t>Onderzoek naar de onderwijskwaliteit in basisonderwijs: Lager - lesobservatie</t>
  </si>
  <si>
    <t>Onderzoek naar de onderwijskwaliteit in basisonderwijs: Lager - Gesprek lln</t>
  </si>
  <si>
    <t xml:space="preserve">De kleuters zijn betrokken bij de opdracht.  </t>
  </si>
  <si>
    <t>De kleuters demonstreren creatief oplossingen voor bewegingsproblemen</t>
  </si>
  <si>
    <t>De kleuters verwoorden oplossingen voor bewegingsproblemen.</t>
  </si>
  <si>
    <t>Veilig heffen, dragen en verplaatsen wordt vermeld in een planningsdocument.</t>
  </si>
  <si>
    <t>Rekening houden met plaatsaanduidingen wordt vermeld in een planningsdocument.</t>
  </si>
  <si>
    <t>Geconcentreerd bezig blijven wordt vermeld in een planningsdocument.</t>
  </si>
  <si>
    <t>Plezier beleven aan fysieke inspanningen wordt vermeld in een planningsdocument.</t>
  </si>
  <si>
    <t xml:space="preserve">Spelregels opvolgen wordt vermeld in een planningsdocument. </t>
  </si>
  <si>
    <t>De lkr laat de kleuters reageren op een auditief signaal. (bv: versnellen bij trom)</t>
  </si>
  <si>
    <t>De lkr laat de kleuters reageren op een visueel signaal. (bv: handopsteking)</t>
  </si>
  <si>
    <t>De lkr laat de kleuters reageren op een tactiel signaal (bv tik op de schouder)</t>
  </si>
  <si>
    <t xml:space="preserve">De lkr gebruikt aangepaste taal om het eenvoudige bewegingsantwoord bij de kleuters uit te lokken. </t>
  </si>
  <si>
    <t xml:space="preserve">De lkr demonstreert en laat de kleuters nadoen.     </t>
  </si>
  <si>
    <t>De lkr creërt een bewegingsprobleem en laat de kleuters een oplossing verwoorden.</t>
  </si>
  <si>
    <t>Didactiek lkr</t>
  </si>
  <si>
    <t xml:space="preserve">Didactiek lkr </t>
  </si>
  <si>
    <t>De lkr stuurt de kleuters bij zodat ze meer rekening houden met plaatsaanduidingen.</t>
  </si>
  <si>
    <t>De lkr creërt een bewegingsprobleem en laat de kleuters zelf oplossingen bedenken.</t>
  </si>
  <si>
    <t>De lkr gebruikt spelregels.</t>
  </si>
  <si>
    <t>De lkr werkt met verschillende rollen.</t>
  </si>
  <si>
    <t xml:space="preserve">De lkr volgt de spelregels consequent. </t>
  </si>
  <si>
    <t xml:space="preserve">De lkr geven een aantal voorbeelden van leerinhouden om aan auditieve, visuele en tactiele signalen bij kleuters te werken. </t>
  </si>
  <si>
    <t xml:space="preserve">De lkr geven een aantal voorbeelden van leerinhouden om aan plaatsaanduidingen bij kleuters te werken. </t>
  </si>
  <si>
    <t xml:space="preserve">De lkr geven een aantal voorbeelden van leerinhouden om aan het nemen van opeenvolgende hindernissen, bij kleuters te werken. </t>
  </si>
  <si>
    <t xml:space="preserve">De lkr kan aangeven waar het verschil zit tussen een vaardige kleuter en een minder vaardige kleuter voor bij het nemen van opeenvolgende hindernissen. </t>
  </si>
  <si>
    <t>De lkr kan aangeven waar het verschil zit tussen een vaardige kleuter en een minder vaardige kleuter bij het geconcentreerd bezig zijn met bewegingsproblemen.</t>
  </si>
  <si>
    <t xml:space="preserve">De lkr geven een aantal voorbeelden van leerinhouden om aan de concentratie bij kleuters te werken. </t>
  </si>
  <si>
    <t xml:space="preserve">Er is een neerslag over hoe lln geconcetreerd aan een bewegingsprobleem werken. </t>
  </si>
  <si>
    <t xml:space="preserve">Er is een neerslag over hoe kleuters bewegingsoplossingen vinden. </t>
  </si>
  <si>
    <t>Planningsdocumenten - doumenten</t>
  </si>
  <si>
    <t>Onderzoek naar de onderwijskwaliteit in basisonderwijs: Kleuter - gesprek lkr</t>
  </si>
  <si>
    <t>aantal lln in kleuterafdeling</t>
  </si>
  <si>
    <t>Polyvalente zaal gebruikt voor Lo</t>
  </si>
  <si>
    <t>Sporthal gebruikt voor Lo</t>
  </si>
  <si>
    <t>Gymzaal gebruikt voor Lo</t>
  </si>
  <si>
    <t>gymzaal= kleinere zaal geschikt voor dans, judo, gym, bewg parcours, …</t>
  </si>
  <si>
    <t>Buitensportterreinen gebruikt voor Lo</t>
  </si>
  <si>
    <t>De kleuters respecteren de plaatsaanduidingen in een spel. (bv achter de lijn werpen)</t>
  </si>
  <si>
    <t>De kleuters nemen twee of meer opeenvolgende hindernissen.</t>
  </si>
  <si>
    <t xml:space="preserve">De kleuters verplaatsen zich ononderbroken. (huppen, huppelen, galopperen, hinken) </t>
  </si>
  <si>
    <t xml:space="preserve">De lkr stimuleert de vlotte overgang van de ene naar de andere hindernis. (differentiatie) </t>
  </si>
  <si>
    <t>De lkr geeft voorbeelden van hindernissen nemen in vrije momenten. (bv speelplaats)</t>
  </si>
  <si>
    <t>De kleuters kunnen meerdere bewegingen aan elkaar schakelen tot een nieuw bewegingsgeheel. (aanlopen en gooien, aanlopen en afstoten)</t>
  </si>
  <si>
    <t>Dans, bewegingscircuit, combinaties, ... worden vermeld in een planningsdocument.</t>
  </si>
  <si>
    <t>De lkr biedt verschillende situaties aan waarin de kleuters handelingen kunnen combineren.</t>
  </si>
  <si>
    <t>De lkr kan aangeven waar het verschil zit tussen een vaardige kleuter en een minder vaardige kleuter voor het aaneenschaklen van handelingen.</t>
  </si>
  <si>
    <t>De lkr geeft voorbeelden van het expliciet oefenen op het aaneenschaklen van handelingen  in vrije momenten. (bv speelplaats)</t>
  </si>
  <si>
    <t>De kleuters kunnen focus opbrengen om een bewegingsprobleem - taak uit te voeren.</t>
  </si>
  <si>
    <t xml:space="preserve">De kleuters kunnen een opdracht blijven herhalen tot het lukt. </t>
  </si>
  <si>
    <t>De lkr moedigt de kleuters aan om te focussen.</t>
  </si>
  <si>
    <t xml:space="preserve">De lkr kunnen beschrijven hoe er gewerkt wordt aan focus in andere leergebieden. </t>
  </si>
  <si>
    <t>De lkr evalueren hoe lln gefocust aan een bewegingsprobleem werken.</t>
  </si>
  <si>
    <t>De kleuters herkennen en begrijpen bewegingsproblemen.</t>
  </si>
  <si>
    <t>De kleuters demonstreren creatief oplossingen voor bewegingsproblemen.</t>
  </si>
  <si>
    <t xml:space="preserve">De kleuters kunnen kennis en ervaringen voorstellen door beweging. </t>
  </si>
  <si>
    <t>De kleuters kunnen kennis en ervaringen voorstellen door lichaamshoudingen</t>
  </si>
  <si>
    <t>Er is neerslag van de evaluatie van hoe lln plezier beleven aan fysieke inspanningen.</t>
  </si>
  <si>
    <t>De kleuters kunnen eenvoudige spelen spelen.</t>
  </si>
  <si>
    <t>De kleuters leven de spelregels na.</t>
  </si>
  <si>
    <t>De kleuters kunnen verschillende rollen opnemen. (tikker, loper, beschermer, verlosser, …)</t>
  </si>
  <si>
    <t>De lkr laat de spelregels verwoorden.</t>
  </si>
  <si>
    <t>De lkr geeft voorbeelden van spelregels die reglematig aan bod komen.</t>
  </si>
  <si>
    <t>De lkr geeft voorbeelden van de rollen die regelmatig aan bod komen.</t>
  </si>
  <si>
    <t>De lkr kan voorbeelden geven van afspraken die parallel lopen tussen bewegingslessen en andere gebieden.</t>
  </si>
  <si>
    <t>De lkr kan voorbeelden geven van afspraken die parallel lopen tussen de bewegingslessen en vrije momenten. (bv op de speelplaats)</t>
  </si>
  <si>
    <t>Er is neerslag van de evaluatie van hoe lln de afspraken en regels volgen in de bewegingsles.</t>
  </si>
  <si>
    <t>Onderzoek naar de onderwijskwaliteit in basisonderwijs: Kleuter - Lesobservatie</t>
  </si>
  <si>
    <t>De kleuters heffen en dragen op een rugsparende manier.</t>
  </si>
  <si>
    <t>De lkr voorziet voldoende kleuteraangepast materiaal om te heffen, dragen en verplaatsen.</t>
  </si>
  <si>
    <t>kunnen een eenvoudige reeks van opeenvolgende handelingen uitvoeren binnen bewegingsactiviteiten.</t>
  </si>
  <si>
    <t>De kleuters kunnen meerdere bewegingen aan elkaar schakelen tot een nieuw bewegingsgeheel.(aanlopen en gooien, aanlopen en afstoten)</t>
  </si>
  <si>
    <t>kunnen geconcentreerd bezig blijven met een bewegingsprobleem.</t>
  </si>
  <si>
    <t>De kleuters knn focus opbrengen om een bewegingsprobleem - taak uit te voeren.</t>
  </si>
  <si>
    <t>De kleuters kunnen kennis en ervaringen voorstellen door lichaamshoudingen.</t>
  </si>
  <si>
    <t>kunnen binnen een eenvoudige spelvorm één tot twee spelregels opvolgen.</t>
  </si>
  <si>
    <t>De lkr kunnen aangeven waar het verschil zit tussen een vaardige kleuter en een minder vaardige kleuter bij snel reageren op een signaal</t>
  </si>
  <si>
    <t xml:space="preserve">De lkr geeft voorbeelden van het expliciet oefenen op het aaneenschakelen van handelingen in andere leergebieden. </t>
  </si>
  <si>
    <t xml:space="preserve">De lkr kunnen beschrijven hoe er gewerkt wordt aan plezier beleven aan fysieke inspanningen in andere leergebieden. </t>
  </si>
  <si>
    <t>De lkr kunnen beschrijven hoe er gewerkt wordt aan plezier beleven aan fysieke inspanningen in vrije momenten. (bv op de speelplaats)</t>
  </si>
  <si>
    <t>De lkr evalueren hoe lln de afspraken en regels volgen in de bewegingsles.</t>
  </si>
  <si>
    <t xml:space="preserve">De lkr hebben veiligheidsafspraken voor de lessen Lo. </t>
  </si>
  <si>
    <t>De lkr Lo weet waar de EHBO koffer is.</t>
  </si>
  <si>
    <t>De lkr Lo kan beschrijven wat de procedure is bij een ongeval (bv verstuikte enkel).</t>
  </si>
  <si>
    <t>De lkr geeft aan dat sommige veiligheidsafspraken van de sport ook toegepast worden in de klas of op de speelplaats</t>
  </si>
  <si>
    <t>Er is een EHBO-koffer aanwezig in de sportzaal.</t>
  </si>
  <si>
    <t>De lln kunnen hoog springen.</t>
  </si>
  <si>
    <t>De lln kunnen ver springen.</t>
  </si>
  <si>
    <t>De lln kunnen loopsprongen maken.</t>
  </si>
  <si>
    <t>De lln kunnen steunsprongen maken.</t>
  </si>
  <si>
    <t xml:space="preserve">De lln kunnen uitleggen welke sprongen ze gedaan hebben in de les.                                                         </t>
  </si>
  <si>
    <t xml:space="preserve">De lln kunnen aangeven wat belangrijk is bij het uitvoeren van een sprong. </t>
  </si>
  <si>
    <t>De lln kunnen uitleggen hoe ze de lengte vh springtouw aanpassen.</t>
  </si>
  <si>
    <t xml:space="preserve">De lkr geeft duidelijke aandachtspunten voor de sprongen aan de lln.         </t>
  </si>
  <si>
    <t xml:space="preserve">De lkr differentieert in functie van het niveau van de lln.      </t>
  </si>
  <si>
    <t xml:space="preserve">De lkr geef lln de kans het onderdeel 'sprongen' te evalueren dmv. zelf- of partnerevaluatie. </t>
  </si>
  <si>
    <t xml:space="preserve">De lln kunnen voorwaarts rollen. </t>
  </si>
  <si>
    <t xml:space="preserve">De lln kunnen rugwaarts rollen. </t>
  </si>
  <si>
    <t>De lnn kunnen een combinatie met rollen uitvoeren. (lange mat oefening)</t>
  </si>
  <si>
    <t xml:space="preserve">De lln kunnen aangeven welke vormen van rollen ze gedaan hebben in de les.                              </t>
  </si>
  <si>
    <t xml:space="preserve">De lln kunnen aangeven wat belangrijk is bij het rollen. </t>
  </si>
  <si>
    <t>De lln kunnen aangeven welke gymcombinatie ze oefenen.</t>
  </si>
  <si>
    <t xml:space="preserve">De lkr geeft duidelijke aandachtspunten voor het rollen aan de lln.      </t>
  </si>
  <si>
    <t xml:space="preserve">De lkr differentieert in functie van het niveau van de lln.  </t>
  </si>
  <si>
    <t xml:space="preserve">kunnen diverse klimtoestellen opklimmen en veilig ervan. </t>
  </si>
  <si>
    <t xml:space="preserve">De lln geven aan welke vormen van klimmen en dalen ze al gedaan hebben in de les Lo.          </t>
  </si>
  <si>
    <t xml:space="preserve">De lln geven aan wat ze leuk vinden aan klimmen en dalen. </t>
  </si>
  <si>
    <t>De lkr heeft duidelijke aandachtspunten voor verschillende vormen van klimmen en dalen.</t>
  </si>
  <si>
    <t xml:space="preserve">De lkr differentieert in functie van het niveau van de lln.   </t>
  </si>
  <si>
    <t>De lkr hebben evaluatiecriteria en evaluatie-inhouden voor het onderdeel klimmen en dalen.</t>
  </si>
  <si>
    <t xml:space="preserve">De lln kunnen volhouden naar duur/afstand. </t>
  </si>
  <si>
    <t>De lln kunnen hun eigen mogelijkheden inschatten.</t>
  </si>
  <si>
    <t xml:space="preserve">De lln geven aan wat ze leuk vinden aan (tempo)lopen.                                                                       </t>
  </si>
  <si>
    <t xml:space="preserve">De lln kunnen uitleggen welke aanpassingen er gebeuren binnen hun eigen klas ivm. het bereiken van de doelen voor lopen. </t>
  </si>
  <si>
    <t xml:space="preserve">De lkr heeft duidelijke aandachtspunten voor het tempolopen                                                                                                                                                                                                                                                                </t>
  </si>
  <si>
    <t xml:space="preserve">De lkr differentieert in functie van het niveau van de  lln = De lkr respecteert tempo en loopstijl lln           </t>
  </si>
  <si>
    <t>de lln kunnen een voorwaarts opwaarts, tikkend, toetsend, slaand in beweging houden. (jongleren)</t>
  </si>
  <si>
    <t>de lln vangen of stoppen een voorwerp met handen, voeten of een ander lichaamsdeel.</t>
  </si>
  <si>
    <t>de lln houden een voorwerp al dribbelend in beweging.</t>
  </si>
  <si>
    <t>de lnn drijven een voorwerp met een ander voorwerp.</t>
  </si>
  <si>
    <t>de lln kunnen een voorwerp wegspelen in een spelvorm.</t>
  </si>
  <si>
    <t>de lln kunnen een voorwerp aannemen in een spelvorm.</t>
  </si>
  <si>
    <t xml:space="preserve">De lln geven aan wat ze leuk vinden aan jongleren.                         </t>
  </si>
  <si>
    <t xml:space="preserve">Kleine tuigen, ballen, muurogen en schuifprofielen om bv. net, touwen, toversnoeren te bevestigen; staanders, ballenpomp.   </t>
  </si>
  <si>
    <t>De lln lopen zo vlug mogelijk om ergens te komen. (loopspelen)</t>
  </si>
  <si>
    <t xml:space="preserve">De lln proberen zo lang mogelijk in het spel te blijven door diegene die hen wil aantikken te ontwijken, te passeren of tijdig van hen weg te lopen. (tikspelen) </t>
  </si>
  <si>
    <t>De lln houden een voorwerp in de ploeg doormiddel van passen terwijl een tegenstander dit verhindert. (pass- of lummelspelen)</t>
  </si>
  <si>
    <t xml:space="preserve">De lln passeren een tegenspeler om te scoren terwijl de tegenpartij dit verhindert. (keeperspelen - doelspelen) </t>
  </si>
  <si>
    <t>De lln spelen zo lang mogelijk een voorwerp over een hindernis met of tegen elkaar. (terugslagspelen)</t>
  </si>
  <si>
    <t xml:space="preserve">De lln proberen zo lang mogelijk in het spel te blijven door de tegenstander die hen wil afgooien te ontwijken, te passeren of tijdig van hen weg te lopen. (afgooispelen) </t>
  </si>
  <si>
    <t>De lln gooien in gescheiden speelvelden gericht en krachtig een voorwerp naar de tegenpartij. De tegenpartij probeert het voorwerp te ontwijken of af te blokken. (trefbalspelen)</t>
  </si>
  <si>
    <t>De lln spelen een voorwerp weg binnen het speelveld van de tegenpartij om nadien een traject te doorlopen, voordat de tegenpartij dat voorwerp terugbrengt naar een stattpunt. (slagbalspelen)</t>
  </si>
  <si>
    <t>De lln brengen iemand anders uit evenwicht door te trekken en te duwen en blijven daarbij zelf in evenwicht. (stoeispelen)</t>
  </si>
  <si>
    <t>De lln kunnen individuleel of samenspelend vorderen met een voorwerp om te doelen terwijl een tegenstander dit verhindert. (doelspel)</t>
  </si>
  <si>
    <t xml:space="preserve">De leerlingen kunnen een spel beschrijven dat ze veel spelen in de les Lo.                                     </t>
  </si>
  <si>
    <t xml:space="preserve">De leerlingen kunnen aangeven wat het doel is van een spel dat ze beschrijven. Maw. Hoe blijf je in het spel? Hoe scoor je in het spel? Hoe verdedig je in het spel? Wanneer maak je een fout in het spel? </t>
  </si>
  <si>
    <t xml:space="preserve">De lkr organiseert de spelen vlot.                                                                                                                                                                                                                                                                                                                                 </t>
  </si>
  <si>
    <t xml:space="preserve">De lkr differentieert in functie van het niveau of de interesse van de lln.   </t>
  </si>
  <si>
    <t xml:space="preserve">De lkr geven aan wat ze belangrijk vinden bij het aanleren van bewegingsspelen.                                             De lkr kunnen beschrijven hoe een les bewegingsspelen in de derde graad gegeven wordt.                                                                                                                                                              De lkr kunnen aangeven welke vormen van bewegingsspelen in de derde graad aan bod komen.                                                        </t>
  </si>
  <si>
    <t>De lkr kunnen aangeven hoe een spel kan opgebouwd worden van gemakkelijk naar moeilijk door te variëren in spelruimte, aantal spelers, vrijplaatsen, aantal tikkers, ...</t>
  </si>
  <si>
    <t>kegels, spots, diverse doelen bv. basketring, voetbaldoel, korfbaldoel, hockeydoel, toversnoer, afbakeningslint,  partijhesjes, partijlinten, dassen, staanders - voldoende ballen (één per leerling) met veel variatie in doorsnee, hardheid, kleur, volume.</t>
  </si>
  <si>
    <t>De lln kunnen combinaties springen in het springtouw.</t>
  </si>
  <si>
    <t xml:space="preserve">De lkr zorgt er voor dat alle lln de rol kunnen uitvoeren. </t>
  </si>
  <si>
    <t>De lln kunnen bewegen op een opgelegd tempo.</t>
  </si>
  <si>
    <t xml:space="preserve">De lln kunnen een dans beschrijven die ze geleerd hebben. </t>
  </si>
  <si>
    <t>De lln kunnen een danscombinatie uitvoeren op muziek.</t>
  </si>
  <si>
    <t>De lln kunnen bewegen op minder gestructureerde muziek.</t>
  </si>
  <si>
    <t>Evaluatiecriteria over zelfstandig werken, combinatie memoriseren, bewegingen vlot aan elkaar kunnen schakelen, … worden vermeld.</t>
  </si>
  <si>
    <t>De lln kunnen ongeremd spelen in het water.</t>
  </si>
  <si>
    <t>De lln kunnen draaien van buiklig naar ruglig.</t>
  </si>
  <si>
    <t xml:space="preserve">De lln kunnen uitleggen welke zwemslag ze kunnen. </t>
  </si>
  <si>
    <t>De lln kunnen werken met taakkaarten om het materiaal te plaatsen.</t>
  </si>
  <si>
    <t xml:space="preserve">De lln kunnen uitleggen welk materiaal er beschikbaar is in de sportzaal. </t>
  </si>
  <si>
    <t>De lln kunnen uitelggen waarom een opwarming belangrijk is.</t>
  </si>
  <si>
    <t>De lln kunnen aangeven hoe ze moeten opwarmen.</t>
  </si>
  <si>
    <t xml:space="preserve">De lln kunnen uitleggen hoe ze tot rust kunnen komen na een fysieke activiteit. </t>
  </si>
  <si>
    <t>De lln kunnen bewegen op een opgelegd ruimtelijk patroon.</t>
  </si>
  <si>
    <t xml:space="preserve">De lkr heeft duidelijke aandachtspunten voor dans/ritmiek.                                                                                                                                                                                                                                                                              </t>
  </si>
  <si>
    <t xml:space="preserve">De lkr differentieert in functie van het niveau van de lln. </t>
  </si>
  <si>
    <t>De lln kunnen zelfstandig de dans inzetten en stoppen.</t>
  </si>
  <si>
    <t>De lln kunnen dans uitvoeren zonder een ander na te doen. (zelfstandig bewegingsveranderingen uitvoeren)</t>
  </si>
  <si>
    <t>De lln geven aan dat ze regelmatig spelen in het water.</t>
  </si>
  <si>
    <t xml:space="preserve">De lkr heeft duidelijke aandachtspunten voor het zwemmen.                                                                                                                                                                                                                                                                            
</t>
  </si>
  <si>
    <t>De lln komen tot rust na een fysieke activiteit.</t>
  </si>
  <si>
    <t>De lln kunnen uitleggen waarom een opwarming belangrijk is.</t>
  </si>
  <si>
    <t>De lkr legt uit hoe de opwarming afgestemd wordt op de kern van de les.</t>
  </si>
  <si>
    <t>kunnen diverse klimtoestellen opklimmen en veilig ervan dalen.</t>
  </si>
  <si>
    <t xml:space="preserve">De lln kunnen volhouden naar duur of afstand. </t>
  </si>
  <si>
    <t xml:space="preserve">De lkr differentieert in functie van het niveau van de lln = De lkr respecteert tempo en loopstijl lln           </t>
  </si>
  <si>
    <t>Voldoende ruimte (speelplaats, buitenterreinen,…. ), chrono.</t>
  </si>
  <si>
    <t>De lln vangen of stoppen een voorwerp met handen, voeten of een ander lichaamsdeel.</t>
  </si>
  <si>
    <t>De lln houden een voorwerp al dribbelend in beweging.</t>
  </si>
  <si>
    <t>De lnn drijven een voorwerp met een ander voorwerp.</t>
  </si>
  <si>
    <t>De lln kunnen een voorwerp wegspelen in een spelvorm.</t>
  </si>
  <si>
    <t>De lln kunnen een voorwerp aannemen in een spelvorm.</t>
  </si>
  <si>
    <t xml:space="preserve">Kleine tuigen, ballen, muurogen en schuifprofielen om bv. net, touwen, toversnoeren te bevestigen; staanders, ballenpomp. </t>
  </si>
  <si>
    <t>De lln houden een voorwerp in de ploeg door middel van passen terwijl een tegenstander dit verhindert. (pass- of lummelspelen)</t>
  </si>
  <si>
    <t>De lln spelen een voorwerp weg binnen het speelveld van de tegenpartij om nadien een traject te doorlopen , voordat de tegenpartij dat voorwerp terugbrengt naar een stattpunt. (slagbalspelen)</t>
  </si>
  <si>
    <t xml:space="preserve">De lkr organiseert de spelen vlot.                                                                                                                                                                                                                                                                                                                                </t>
  </si>
  <si>
    <t xml:space="preserve">kegels, spots, diverse doelen bv. basketring, voetbaldoel, korfbaldoel, hockeydoel, toversnoer, afbakeningslint,  partijhesjes, partijlinten, dassen, staanders, voldoende ballen (één per leerling) met veel variatie in doorsnee, hardheid, kleur, volume,     </t>
  </si>
  <si>
    <t>De lln nemen tijdens de lessen andere rollen op dan uitvoerder. (scheidsrechter, coach, feedbackgever, organisator, materiaalmeester, …)</t>
  </si>
  <si>
    <t>De lkr geeft uitleg over de rol.</t>
  </si>
  <si>
    <t xml:space="preserve">De lkr heeft duidelijke aandachtspunten voor dans of ritmiek.                                                                                                                                                                                                                                                                              </t>
  </si>
  <si>
    <t>De lln kunnen de dans of delen van de dans uitvoeren zonder een ander na te doen. (zelfstandig bewegingsveranderingen uitvoeren)</t>
  </si>
  <si>
    <t>De lln kunnen werken met taakkaarten.</t>
  </si>
  <si>
    <t xml:space="preserve">De lln warmen op. </t>
  </si>
  <si>
    <t>De lln kunnen uitleggen hoe ze de lengte van het springtouw aanpassen.</t>
  </si>
  <si>
    <t xml:space="preserve">kunnen diverse klimtoestellen opklimmen en veilig ervan dalen. </t>
  </si>
  <si>
    <t xml:space="preserve">De lln kunnen een spel beschrijven dat ze veel spelen in de les Lo.                                     </t>
  </si>
  <si>
    <t xml:space="preserve">De lln kunnen aangeven wat het doel is van een spel ze beschrijven. Maw. Hoe blijf je in het spel? Hoe scoor je in het spel? Hoe verdedig je in het spel? Wanneer maak je een fout in het spel? </t>
  </si>
  <si>
    <t>De lln kunnen uitleggen hoe ze tot rust kunnen komen na een fysieke activiteit.</t>
  </si>
  <si>
    <t>Onderzoek naar de onderwijskwaliteit in basisonderwijs: Lager - Gesprek lkr</t>
  </si>
  <si>
    <t>De lkr Lo kan beschrijven wat de procedure is bij een ongeval. (bv verstuikte enkel).</t>
  </si>
  <si>
    <t>De lkr geeft aan dat sommige veiligheidsafspraken van de sport ook toegepast worden in de klas of op de speelplaats.</t>
  </si>
  <si>
    <t xml:space="preserve">De lkr geef lln de kans het onderdeel 'rollen' te evalueren dmv. zelf- of partnerevaluatie. </t>
  </si>
  <si>
    <t>De lkr geeft aan hoe de lln tot rust komen na een les.</t>
  </si>
  <si>
    <t>De lkr geeft aan hoe een opwarming geven wordt.</t>
  </si>
  <si>
    <t>Kleuter: ontwikkelingsdoelen</t>
  </si>
  <si>
    <t>Lager: eindtermen</t>
  </si>
  <si>
    <t>afhankelijk vh lesonderwerp</t>
  </si>
  <si>
    <t>altijd</t>
  </si>
  <si>
    <t>oranje: 13</t>
  </si>
  <si>
    <t>groen: 9</t>
  </si>
  <si>
    <t>naschoolse sport</t>
  </si>
  <si>
    <t>uren gekoppeld aan het lestijdenpakket</t>
  </si>
  <si>
    <t xml:space="preserve">Variante vormen van basisbewegingen, al dan niet gebruik makend van toestellen </t>
  </si>
  <si>
    <t>De lkr biedt een kwalitietsvol bewegingscircuit aan waarbij minimaal 6 bewegngsfamilies aan bod komen</t>
  </si>
  <si>
    <t>Variante vormen van basisbewegingen, al dan niet gebruik makend van toestellen.</t>
  </si>
  <si>
    <t>Input: organisatie bewegingsonderwijs</t>
  </si>
  <si>
    <t>Leraar 4</t>
  </si>
  <si>
    <t>Profiel leraren lo</t>
  </si>
  <si>
    <t xml:space="preserve">Wie geeft het zwemmen? </t>
  </si>
  <si>
    <t>de leraar lo</t>
  </si>
  <si>
    <t xml:space="preserve">de redder/zweminstructeur </t>
  </si>
  <si>
    <t>bv bewegingsnamiddag</t>
  </si>
  <si>
    <t>kunnen zich in een spel/ bewegingsopdracht inleven en hierbij verschillende rollen waarnemen.</t>
  </si>
  <si>
    <t>De lln nemen tijdens de lessen andere rollen op dan uitvoerder.  (helper, scheidsrechter, coach, feedbackgever, organisator, materiaalmeester, …)</t>
  </si>
  <si>
    <t>De lln zijn betrokken bij de bewegingsopdracht</t>
  </si>
  <si>
    <t>bewegingsonderwijs + zwemonderwijs samen</t>
  </si>
  <si>
    <t>Is de accommodatie voldoende groot?</t>
  </si>
  <si>
    <t>uren niet gekoppeld aan het lestijdenpakket - niet extra muros</t>
  </si>
  <si>
    <t>prikkels binnen lestijdenpakket</t>
  </si>
  <si>
    <t>Totaal aantal min/week in de derde kleuterklas</t>
  </si>
  <si>
    <t xml:space="preserve">Extra momenten in de derde kleuterklas </t>
  </si>
  <si>
    <t>Totaal aantal min/week in  het zesde leerjaar</t>
  </si>
  <si>
    <t>zesde leerjaar of derde graad</t>
  </si>
  <si>
    <t>Aantal prikkels/week in het zesde leerjaar</t>
  </si>
  <si>
    <t>Aantal prikkels/week in de derde kleuterklas</t>
  </si>
  <si>
    <t>Extra momenten in  het zesde leerjaar</t>
  </si>
  <si>
    <t xml:space="preserve">leraar lo </t>
  </si>
  <si>
    <t>aantal leraren lo</t>
  </si>
  <si>
    <t>een externe -  met pedagogisch bekwaamheidsbewijs</t>
  </si>
  <si>
    <t>een externe -  zonder pedagogisch bekwaamheidsbewijs</t>
  </si>
  <si>
    <t>een (klas)leraar</t>
  </si>
  <si>
    <t>niet op loonlijst school: bachelor, master</t>
  </si>
  <si>
    <t>niet op loonlijst school: redder, trainer sportclub, vrijwilliger</t>
  </si>
  <si>
    <t xml:space="preserve">Andere lesgevers betrokken bij curriculum zesde leerjaar, buiten de leraren lo </t>
  </si>
  <si>
    <t xml:space="preserve">Zwembad </t>
  </si>
  <si>
    <t>zwembad, rivier, zwemvijver, zee, …</t>
  </si>
  <si>
    <t>Accommodatie zesde leerjaar  - derde kleuter is dezelfde</t>
  </si>
  <si>
    <t>geïntegreerd met andere leergebieden</t>
  </si>
  <si>
    <t>projectmatig</t>
  </si>
  <si>
    <t>a mile a day</t>
  </si>
  <si>
    <t>Inrichting kleuterklas</t>
  </si>
  <si>
    <t>Inrichting speelplaats - kleuter</t>
  </si>
  <si>
    <t>Inrichting speelplaats - lager</t>
  </si>
  <si>
    <t xml:space="preserve">de accommodatie is voldoende groot zodat de kleuters vrij knn bewegen. </t>
  </si>
  <si>
    <t xml:space="preserve">Aantal gevolgde leergebied-gerichte nascholingen schooljaar 2015 - 2016? </t>
  </si>
  <si>
    <t>niveauverschillen</t>
  </si>
  <si>
    <t>verschillende ondergronden</t>
  </si>
  <si>
    <t>breed aanbod van spelmogelijkheden</t>
  </si>
  <si>
    <t>klimrek, doorkruiptuigen, trail, glijbaan, …</t>
  </si>
  <si>
    <t>vrij kunnen bewegen</t>
  </si>
  <si>
    <t>sportmogelijkheden</t>
  </si>
  <si>
    <t xml:space="preserve">basket, voetbal, dans, </t>
  </si>
  <si>
    <t>breed aanbod spelmogelijkheden</t>
  </si>
  <si>
    <t>uitdagingen creëren om motoriek te ontwikkelen</t>
  </si>
  <si>
    <t>wandelen en lopen</t>
  </si>
  <si>
    <t>klimmen</t>
  </si>
  <si>
    <t>zwaaien</t>
  </si>
  <si>
    <t>roteren</t>
  </si>
  <si>
    <t>glijden</t>
  </si>
  <si>
    <t>springen en landen</t>
  </si>
  <si>
    <t>vangen en werpen</t>
  </si>
  <si>
    <t>slaan</t>
  </si>
  <si>
    <t>trappen</t>
  </si>
  <si>
    <t>dribbelen</t>
  </si>
  <si>
    <t>heffen en dragen</t>
  </si>
  <si>
    <t>trekken en duwen</t>
  </si>
  <si>
    <t>balanceren</t>
  </si>
  <si>
    <t>omgekeerde houding en steunen</t>
  </si>
  <si>
    <t>draaibewegingen rond breedte-as</t>
  </si>
  <si>
    <t>loopstijl en tempo aanpassen</t>
  </si>
  <si>
    <t>met tuigen werpen</t>
  </si>
  <si>
    <t>danscombinatie</t>
  </si>
  <si>
    <t>spel in vrije natuur</t>
  </si>
  <si>
    <t xml:space="preserve">zwemmen </t>
  </si>
  <si>
    <t>vrije sprongen en steunsprongen</t>
  </si>
  <si>
    <t>verschillende vormen van rollen</t>
  </si>
  <si>
    <t>klimtoestellen opklimmen en dalen</t>
  </si>
  <si>
    <t>bewegingsspel uitvoeren</t>
  </si>
  <si>
    <t>schoolslag</t>
  </si>
  <si>
    <t>crawl</t>
  </si>
  <si>
    <t>reddend zwemmen</t>
  </si>
  <si>
    <t>draaien van buiklig naar ruglig</t>
  </si>
  <si>
    <t>drijven</t>
  </si>
  <si>
    <t>stuwen</t>
  </si>
  <si>
    <t>rugcrawl</t>
  </si>
  <si>
    <t>spelend bewegen</t>
  </si>
  <si>
    <t>springen/ duiken</t>
  </si>
  <si>
    <t>ritmisch bewegen</t>
  </si>
  <si>
    <t>Reageren op auditieve, visuele en tactiele signalen wordt vermeld in een planningsdocument (jaarplanning, agenda, fiches, stappenplannen, …)</t>
  </si>
  <si>
    <t xml:space="preserve">TOTAAL </t>
  </si>
  <si>
    <t>professionalisering: bv intervisie, vakgroepen, ..</t>
  </si>
  <si>
    <t>enkel binnen het leergebied lo</t>
  </si>
  <si>
    <t>De klasleraar geeft voorbeelden uit Wero/mens. bv rugscholing</t>
  </si>
  <si>
    <t>De klasleraar geeft voorbeelden ivm 'leren leren' bv leren materiaal opruimen</t>
  </si>
  <si>
    <t>De klasleraar geeft voorbeelden van reageren op auditieve, visuele en tactiele signalen in andere leergebieden.</t>
  </si>
  <si>
    <t>De kleuters zetten gecontroleerd de last neer/ laten de last los</t>
  </si>
  <si>
    <t xml:space="preserve">De lkr geeft een aantal voorbeelden van leerinhouden om aan heffen, dragen, verplaatsen van materiaal, bij kleuters te werken. </t>
  </si>
  <si>
    <t>De lkr geeft aan waar het verschil zit tussen een vaardige kleuter en een minder vaardige kleuter voor het heffen, dragen en verplaatsen van materiaal.</t>
  </si>
  <si>
    <t xml:space="preserve">De klasleraar geeft voorbeelden ivm sociale vardigheden bv respect en waardering voor elkaar en voor het materiaal of knn samenwerken met elkaar voor het opruimen van het materiaal </t>
  </si>
  <si>
    <t>De kleuters volgen bewegende objecten. bv bij stoppen voor rood licht</t>
  </si>
  <si>
    <t xml:space="preserve">De lkr geeft een aantal voorbeelden van leerinhouden om aan auditieve, visuele en tactiele signalen bij kleuters te werken. </t>
  </si>
  <si>
    <t>De klasleraar geeft voorbeelden van reageren op auditieve, visuele en atctiel in het dagelijkse schoolleven bv in rij staan, op speelplaats, ..</t>
  </si>
  <si>
    <t>De klasleerkracht geeft voorbeelden van activiteiten in ander leergebieden. (schrift, muzische, wereld oriëntatie: ruimteperceptie, …;)</t>
  </si>
  <si>
    <t>De kleutesr knn voor verschillende basisbewegingen de ledematen functioneel en gecoördineerd inschakelen.</t>
  </si>
  <si>
    <t>De kleuters knn de armen en de benen afwisselend bewegen.</t>
  </si>
  <si>
    <t>De lkr heeft aandacht voor de lateraliteit.</t>
  </si>
  <si>
    <t>De lkr geeft voorbeelden van hindernissen nemen in andere leergebieden. Vb leergebied verkeer</t>
  </si>
  <si>
    <t>Er is neerslag van de evaluatie van het bewegen rekening houden met opeenvolgende hindernissen</t>
  </si>
  <si>
    <t xml:space="preserve">De lkr geeft een aantal voorbeelden van leerinhouden om aan het nemen van opeenvolgende hindernissen, bij kleuters te werken. </t>
  </si>
  <si>
    <t>De lkr geeft voorbeelden van het expliciet oefenen op het aaneenschakelen van handelingen  in vrije momenten. (bv speelplaats)</t>
  </si>
  <si>
    <t xml:space="preserve">De klasleerkracht kan beschrijven hoe de kleuters zelf creatieve oplossingen geven in andere leergebieden.         </t>
  </si>
  <si>
    <t>De klasleerkracht kan aanegven dat binnen' leren leren’ een gepast bewegingsantwoord geven ook aan bod komt. (de kleuters zoeken gepaste bewegingsantwoorden op veranderde bewegingssituaties).</t>
  </si>
  <si>
    <t xml:space="preserve">De klasleerkracht kan beschrijven hoe er gewerkt wordt aan plezier beleven aan fysieke inspanningen in andere leergebieden. </t>
  </si>
  <si>
    <t>De klasleerkracht kan beschrijven hoe er gewerkt wordt aan plezier beleven aan fysieke inspanningen in vrije momenten. (bv op de speelplaats)</t>
  </si>
  <si>
    <t>De kleuters houden zich aan bepaalde afspraken.</t>
  </si>
  <si>
    <t>De lkr kan voorbeelden geven van afspraken die parallel lopen tussen bewegingslessen en andere leergebieden.(bv sociale vaardigheden)</t>
  </si>
  <si>
    <t>De kleuters wandelen en lopen</t>
  </si>
  <si>
    <t>De kleuters kruipen - sluipen</t>
  </si>
  <si>
    <t>De kleuters dribbelen</t>
  </si>
  <si>
    <t>De kleuters vangen en werpen</t>
  </si>
  <si>
    <t>De kleuters klimmen</t>
  </si>
  <si>
    <t>De kleuters slaan</t>
  </si>
  <si>
    <t>De kleuters zwaaien</t>
  </si>
  <si>
    <t>De kleuters trappen</t>
  </si>
  <si>
    <t>De kleuters glijden</t>
  </si>
  <si>
    <t>De kleuters heffen en dragen</t>
  </si>
  <si>
    <t>De kleuters springen en landen</t>
  </si>
  <si>
    <t>De kleuters trekken en duwen</t>
  </si>
  <si>
    <t>De kleuters roteren</t>
  </si>
  <si>
    <t>Dans, bewegingscircuit, bewegingscombinaties, ... worden vermeld in een planningsdocument.</t>
  </si>
  <si>
    <t>De lkr biedt een rijke bewegingscontext aan (waar verschillende bewegingsfamilies gecombineerd worden)</t>
  </si>
  <si>
    <t>federatie, gemeentelijke sportdienst</t>
  </si>
  <si>
    <t>hier nemen we alleen zaken op waarvoor lln niet dienen extra te betalen</t>
  </si>
  <si>
    <t>De lkr demonstreert de helperstechnieken</t>
  </si>
  <si>
    <t>De lln durven in het diep inspringen</t>
  </si>
  <si>
    <t xml:space="preserve">De lkr laat de lln in kleine groepen werken </t>
  </si>
  <si>
    <t>De lln kkn aangeven of ze een zwembrevet knn halen of niet.</t>
  </si>
  <si>
    <t xml:space="preserve">De lln oefenen het reddend zwemmen. </t>
  </si>
  <si>
    <t>De lkr heeft bij de evaluatie van 'sprongen' aandacht voor productevaluatie</t>
  </si>
  <si>
    <t>De lkr heet bij de evaluatie van 'sprongen' aandacht voor procesevaluatie</t>
  </si>
  <si>
    <t>De lkr heeft nij de evaluatie van 'sprongen' aandacht voor product- en procesevaluatie</t>
  </si>
  <si>
    <t>De lkr bepaalt de evaluatie-inhouden voor het onderdeel 'sprongen'.</t>
  </si>
  <si>
    <t>De lkr heeft evaluatiecriteria voor het onderdeel 'sprongen'.</t>
  </si>
  <si>
    <t>De lkr rapporteert 'sprongen' met een cijfer.</t>
  </si>
  <si>
    <t>De lkr rapporteert 'sprongen' met een lettercode.</t>
  </si>
  <si>
    <t>De lkr rapporteert 'sprongen' met een kwalitatieve beschrijving.</t>
  </si>
  <si>
    <t xml:space="preserve">De lkr plannen sprongen in het jaarplan/ agenda                                                                                                </t>
  </si>
  <si>
    <t xml:space="preserve">De groote van de zaal laat de lln toe om veilig te bewegen. </t>
  </si>
  <si>
    <t xml:space="preserve">De lkr organiseert het doorschuiven vlot zodat de actieve leertijd hoog is </t>
  </si>
  <si>
    <t xml:space="preserve">De lkr werkt met de rol van helper om de veiligheid te verhogen.  </t>
  </si>
  <si>
    <t xml:space="preserve">De lkr evalueert medewerking en inzet. </t>
  </si>
  <si>
    <t>techniek</t>
  </si>
  <si>
    <t>mix van techniek en tactiek</t>
  </si>
  <si>
    <t>tactiek of spelinzicht</t>
  </si>
  <si>
    <t xml:space="preserve">De lkr Lo beschikt over coldpacs. </t>
  </si>
  <si>
    <t xml:space="preserve">De lkr plannen het rollen in het jaarplan/ agenda                                                                                                           </t>
  </si>
  <si>
    <t xml:space="preserve">De lkr werkt met instructiekaarten of kijkwijzers. </t>
  </si>
  <si>
    <t>De lkr werkt met video-materiaal of app's</t>
  </si>
  <si>
    <t>De lkr werkt met video-materiaal of app's.</t>
  </si>
  <si>
    <t>De lkr werkt met instructiekaarten of kijkwijzers.</t>
  </si>
  <si>
    <t xml:space="preserve">De lkr plannen klimmen en dalen in het jaarplan/ in de agenda.                                                                                                            </t>
  </si>
  <si>
    <t>De lkr werkt met video-beelden of app's.</t>
  </si>
  <si>
    <t xml:space="preserve">De lkr plannen (tempo)lopen in het jaarplan/ agenda.                                                                                                        </t>
  </si>
  <si>
    <t>De lkr heeft bij de evaluatie van 'rollen' aandacht voor productevaluatie</t>
  </si>
  <si>
    <t>De lkr heet bij de evaluatie van 'rollen' aandacht voor procesevaluatie</t>
  </si>
  <si>
    <t>De lkr heeft nij de evaluatie van 'rollen' aandacht voor product- en procesevaluatie</t>
  </si>
  <si>
    <t>De lkr bepaalt de evaluatie-inhouden voor het onderdeel 'rollen'.</t>
  </si>
  <si>
    <t>De lkr heeft evaluatiecriteria voor het onderdeel 'rollen'</t>
  </si>
  <si>
    <t>De lkr rapporteert 'rollen' met een cijfer.</t>
  </si>
  <si>
    <t>De lkr rapporteert 'rollen' met een lettercode.</t>
  </si>
  <si>
    <t>De lkr rapporteert 'rollen' met een kwalitatieve beschrijving.</t>
  </si>
  <si>
    <t xml:space="preserve">De leraar plant bewegingsspelen in het jaarplan/ agenda                                                                                                                                              </t>
  </si>
  <si>
    <t xml:space="preserve">De lkr plannen dansante/ritmische vormen in het jaarplan/ agenda                                                                                                            </t>
  </si>
  <si>
    <t>De lkr heeft bij de evaluatie van 'dans/ritmiek' aandacht voor productevaluatie</t>
  </si>
  <si>
    <t>De lkr heet bij de evaluatie van 'dans/ritmiek' aandacht voor procesevaluatie</t>
  </si>
  <si>
    <t>De lkr heeft nij de evaluatie van 'dans/rimiek' aandacht voor product- en procesevaluatie</t>
  </si>
  <si>
    <t xml:space="preserve">De lkr geef lln de kans het onderdeel 'dans/ritmiek' te evalueren dmv. zelf- of partnerevaluatie. </t>
  </si>
  <si>
    <t>De lkr bepaalt de evaluatie-inhouden voor het onderdeel 'dans/ritmiek'.</t>
  </si>
  <si>
    <t>De lkr heeft evaluatiecriteria voor het onderdeel 'dans/ritmiek'.</t>
  </si>
  <si>
    <t>De lkr rapporteert 'dans/ritmiek' met een cijfer.</t>
  </si>
  <si>
    <t>De lkr rapporteert 'dans/ritmiek' met een lettercode.</t>
  </si>
  <si>
    <t>De lkr rapporteert 'dans/ritmiek' met een kwalitatieve beschrijving.</t>
  </si>
  <si>
    <t>De lkr plannen dansante/ritmische vormen in het jaarplan/ agenda                                                                                                          In de agenda staat dans/ ritmiek vermeld.</t>
  </si>
  <si>
    <t>De lkr gebruikt instructiekaarten of kijkwijzers voor de dans</t>
  </si>
  <si>
    <t>De lkr gebruikt video-feedback of apps voor de dans</t>
  </si>
  <si>
    <t xml:space="preserve">De lkr differentieert naar het niveau van de lln. </t>
  </si>
  <si>
    <t>De lkr rapporteert dans met een cijfer</t>
  </si>
  <si>
    <t>De lkr rapporteert dans met een lettercode.</t>
  </si>
  <si>
    <t>De lkr rapporteert dans met een kwaliatieve omschrijving</t>
  </si>
  <si>
    <t>De lkr geeftt lln de kans om partner- of zelfevaluatie uit te voeren.</t>
  </si>
  <si>
    <t>In het jaarplan staat zwemmen ingeroosterd/ agenda</t>
  </si>
  <si>
    <t>1.9</t>
  </si>
  <si>
    <t xml:space="preserve">De lln kunnen uitleggen welke balansoefeningen ze gedaan hebben in de les.                                                         </t>
  </si>
  <si>
    <t xml:space="preserve">De lln kunnen aangeven wat belangrijk is bij evenwichtsoefeningen </t>
  </si>
  <si>
    <t>kunnen balanceren op de grond en op diverse toetsellen</t>
  </si>
  <si>
    <t>De lln combineren verschillende bewegingen op een versmald, bewegend of oneffen oppervlak</t>
  </si>
  <si>
    <t xml:space="preserve">De lln hebben vormspanning. </t>
  </si>
  <si>
    <t>De lln kunnen balanceren op diverse ondergronden.</t>
  </si>
  <si>
    <t>De lln kunnen balanceren op diverse toestellen</t>
  </si>
  <si>
    <t xml:space="preserve">De lkr plannen balanceren in het jaarplan/ agenda                                                                                                </t>
  </si>
  <si>
    <t xml:space="preserve">De lkr geeft duidelijke aandachtspunten voor balanceren aan de lln.         </t>
  </si>
  <si>
    <t xml:space="preserve">De lkr demonstreert het balanceren of laat ze demonstreren.                                          </t>
  </si>
  <si>
    <t xml:space="preserve">De lkr stuurt het balanceren bij waar nodig.      </t>
  </si>
  <si>
    <t xml:space="preserve">De lkr geven aan wat ze belangrijk vinden bij het balanceren.                                                                                           </t>
  </si>
  <si>
    <t xml:space="preserve">De lkr kan beschrijven hoe een les balanceren in de derde graad verloopt.     </t>
  </si>
  <si>
    <t xml:space="preserve">De lkr kunnen aangeven welke soorten balansoefeningen/vormen in de derde graad aan bod komen.              </t>
  </si>
  <si>
    <t xml:space="preserve">De lkr kunnen beschrijven hoe balanceren aangeleerd worden overheen de drie graden.         </t>
  </si>
  <si>
    <t xml:space="preserve">De lkr evalueert 'balanceren'. </t>
  </si>
  <si>
    <t>De lkr heeft bij de evaluatie van 'balanceren' aandacht voor productevaluatie</t>
  </si>
  <si>
    <t>De lkr heet bij de evaluatie van 'balanceren' aandacht voor procesevaluatie</t>
  </si>
  <si>
    <t>De lkr heeft nij de evaluatie van 'balanceren' aandacht voor product- en procesevaluatie</t>
  </si>
  <si>
    <t xml:space="preserve">De lkr geef lln de kans het onderdeel 'balanceren' te evalueren dmv. zelf- of partnerevaluatie. </t>
  </si>
  <si>
    <t>De lkr bepaalt de evaluatie-inhouden voor het onderdeel 'balanceren'.</t>
  </si>
  <si>
    <t>De lkr heeft evaluatiecriteria voor het onderdeel 'balanceren'.</t>
  </si>
  <si>
    <t>De lkr rapporteert 'balanceren' met een cijfer.</t>
  </si>
  <si>
    <t>De lkr rapporteert 'balanceren' met een lettercode.</t>
  </si>
  <si>
    <t>De lkr rapporteert 'balanceren' met een kwalitatieve beschrijving.</t>
  </si>
  <si>
    <t xml:space="preserve">bank, balk, valmat, kleine matten, pedalo's, vervoersplanken, </t>
  </si>
  <si>
    <t>1.10</t>
  </si>
  <si>
    <t>kunnen in omgekeerde houding hangen of steunen</t>
  </si>
  <si>
    <t>De lln hebben vormspanning.</t>
  </si>
  <si>
    <t xml:space="preserve">De lln knnn in omgekeerde houding hangen. </t>
  </si>
  <si>
    <t>De lln knn in omgekeerde houding steunen.</t>
  </si>
  <si>
    <t xml:space="preserve">De lln knn uitleggen welke vormen van omgekeerde hang ze gedaan hebben in de les.                                                         </t>
  </si>
  <si>
    <t xml:space="preserve">De lln kunnen aangeven wat belangrijk is bij omgekeerde hang/ steun </t>
  </si>
  <si>
    <t>De lln knn uitleggen welke vormen van omgekeerde steun ze gedaan hebben in de les</t>
  </si>
  <si>
    <t xml:space="preserve">De lkr plannen omgekeerde hang of steun in het jaarplan/ agenda                                                                                                </t>
  </si>
  <si>
    <t xml:space="preserve">De lkr geeft duidelijke aandachtspunten voor omgekeerde hang/ steun aan de lln.         </t>
  </si>
  <si>
    <t xml:space="preserve">De lkr demonstreert de omgekeerde hang/steun of laat ze demonstreren.                                          </t>
  </si>
  <si>
    <t xml:space="preserve">De lkr stuurt de omgekeerde hang/steun bij waar nodig.      </t>
  </si>
  <si>
    <t xml:space="preserve">De lkr geven aan wat ze belangrijk vinden bij omgekeerde hang/steun                                                                                          </t>
  </si>
  <si>
    <t xml:space="preserve">De lkr kan beschrijven hoe een les omgekeerde hang/steun in de derde graad verloopt.     </t>
  </si>
  <si>
    <t xml:space="preserve">De lkr kan aangeven welke vormen van omgekeerde hang in de derde graad aan bod komen.              </t>
  </si>
  <si>
    <t>De lkr kan aangeven welke vormen van omgekeerde steun in de derde graad aan bod kwamen.</t>
  </si>
  <si>
    <t xml:space="preserve">De lkr kunnen beschrijven hoe omgekeerde hang/steun aangeleerd worden overheen de drie graden.         </t>
  </si>
  <si>
    <t>De lkr evalueert 'omgekeerde hang/steun'</t>
  </si>
  <si>
    <t>De lkr heeft bij de evaluatie van 'omgekeerde hang/steun' aandacht voor productevaluatie</t>
  </si>
  <si>
    <t>De lkr heet bij de evaluatie van 'omgekeerde hang/steun' aandacht voor procesevaluatie</t>
  </si>
  <si>
    <t>De lkr heeft nij de evaluatie van 'omgekeerde hang/steun' aandacht voor product- en procesevaluatie</t>
  </si>
  <si>
    <t xml:space="preserve">De lkr geef lln de kans het onderdeel 'omgekeerde hang/steun' te evalueren dmv. zelf- of partnerevaluatie. </t>
  </si>
  <si>
    <t>De lkr bepaalt de evaluatie-inhouden voor het onderdeel 'omgekeerde hang/steun'</t>
  </si>
  <si>
    <t>De lkr heeft evaluatiecriteria voor het onderdeel 'omgekeerde hang/steun'.</t>
  </si>
  <si>
    <t>De lkr rapporteert 'omgekeerde hang/steun' met een cijfer.</t>
  </si>
  <si>
    <t>De lkr rapporteert 'omgekeerde hang/steun' met een lettercode.</t>
  </si>
  <si>
    <t>De lkr rapporteert 'omgekeerde hang/steun' met een kwalitatieve beschrijving.</t>
  </si>
  <si>
    <t>bank, rekstok, ringen, klimtouwen, lange mat, kleine mat, valmat, sportraam, plint, ..</t>
  </si>
  <si>
    <t xml:space="preserve">De lkr legt uit hoe bewegingsspelen geëvalueerd worden.                                               </t>
  </si>
  <si>
    <t>De lkr heeft evaluatie-inhouden voor het onderdeel spelen.</t>
  </si>
  <si>
    <t>De lkr heeft evaluatie-criteria voor het onderdeel spelen.</t>
  </si>
  <si>
    <t>De kleuters zetten gecontroleerd de last neer/ last los</t>
  </si>
  <si>
    <t>De kleuters knn voor verschillende basisbewegingen de ledematen functioneel en gecoördineerd inschakelen</t>
  </si>
  <si>
    <t>De kleuters knn de armen en benen afwisselend bewegen.</t>
  </si>
  <si>
    <t xml:space="preserve">De lkr heeft aandacht voor lateraliteit. </t>
  </si>
  <si>
    <t>De kleuters combineren volgende  handelingen</t>
  </si>
  <si>
    <t xml:space="preserve">De kleuters houden zich aan bepaalde afspraken. </t>
  </si>
  <si>
    <t>De klasleerkracht geeft voorbeelden van activiteiten in ander leergebieden (schrift, muzische,wereldoriëntatie: ruimteperceptie, …)</t>
  </si>
  <si>
    <t>De lkr geeft voorbeelden van hindernissen nemen in andere leergebieden. Bv leergebied verkeer</t>
  </si>
  <si>
    <t>Er is neerslag van de evaluatie van het nemen van opeenvolgende hindernissen.</t>
  </si>
  <si>
    <t>De lkr spoort de kleuters aan verschillende rollen op te nemen: organisator, materiaalmeester, tijdsbewaker, assistent, …</t>
  </si>
  <si>
    <t>Beperkend/bevorderend</t>
  </si>
  <si>
    <t>kunnen zich in een spel/bewegingsopdracht  inleven en hierbij verschillende rollen waarnemen.</t>
  </si>
  <si>
    <t>De lln durven in het diep zwemmen.</t>
  </si>
  <si>
    <t xml:space="preserve">De lln oefenen het reddend zwemmen </t>
  </si>
  <si>
    <t xml:space="preserve">De lkr laat de lln in kleine groepen werken. </t>
  </si>
  <si>
    <t xml:space="preserve">De lln geven aan of ze de verplaatsing ver vinden/ lang vinden duren.                                                                           </t>
  </si>
  <si>
    <t>De lkr lo beschikt over coldpacs (ijs)</t>
  </si>
  <si>
    <t xml:space="preserve">De lkr plannen sprongen in het jaarplan/ agenda                                                  </t>
  </si>
  <si>
    <t xml:space="preserve">De lkr plannen klimmen en dalen in het jaarplan/ agenda                                                                                                              </t>
  </si>
  <si>
    <t xml:space="preserve">De lkr plannen (tempo)lopen in het jaarplan/ agenda                                                              </t>
  </si>
  <si>
    <t xml:space="preserve">De lkr plant bewegingsspelen in het jaarplan/ agenda                                                                                                                                              </t>
  </si>
  <si>
    <t>tacktiek of spelinzicht</t>
  </si>
  <si>
    <t xml:space="preserve">De lkr plannen dansante/ritmische vormen in het jaarplan/ agenda                                                                                                              </t>
  </si>
  <si>
    <t xml:space="preserve">De lkr plannen dansante/ritmische vormen in het jaarplan/ agenda.                                                                                                              </t>
  </si>
  <si>
    <t xml:space="preserve">De lkr leggen uit wanneer en hoe dans/ritmiek geëvalueerd wordt. </t>
  </si>
  <si>
    <t xml:space="preserve">In het jaarplan/ agenda staat zwemmen ingeroosterd. </t>
  </si>
  <si>
    <t>kunnen zich in een spel/ bewgeingsopdracht inleven en hierbij verschillende rollen waarnemen.</t>
  </si>
  <si>
    <t>I_instnr</t>
  </si>
  <si>
    <t>I_KO</t>
  </si>
  <si>
    <t>I_LO</t>
  </si>
  <si>
    <t>I_lln_KO</t>
  </si>
  <si>
    <t>I_lln_LO</t>
  </si>
  <si>
    <t>I_3KO_extra</t>
  </si>
  <si>
    <t>I_3KO_tijd</t>
  </si>
  <si>
    <t>I_3KO_prikkels</t>
  </si>
  <si>
    <t>I_6LO_tijd</t>
  </si>
  <si>
    <t>I_6LO_prikkels</t>
  </si>
  <si>
    <t>I_6LO_extra</t>
  </si>
  <si>
    <t>I_lkr_leraar</t>
  </si>
  <si>
    <t>I_lkr_aantal</t>
  </si>
  <si>
    <t>geef in als breuk van FTE, bv. 12/16</t>
  </si>
  <si>
    <t>I_lkr_1bekw</t>
  </si>
  <si>
    <t>I_lkr_1opdr</t>
  </si>
  <si>
    <t>I_lkr_2bekw</t>
  </si>
  <si>
    <t>I_lkr_2opdr</t>
  </si>
  <si>
    <t>I_lkr_3bekw</t>
  </si>
  <si>
    <t>I_lkr_3opdr</t>
  </si>
  <si>
    <t>I_lkr_4bekw</t>
  </si>
  <si>
    <t>I_lkr_4opdr</t>
  </si>
  <si>
    <t>zet een x achter de omschrijving indien van toepassing</t>
  </si>
  <si>
    <t>I_lkr_andere_k1</t>
  </si>
  <si>
    <t>I_lkr_andere_k2</t>
  </si>
  <si>
    <t>I_lkr_andere_k3</t>
  </si>
  <si>
    <t>I_lkr_andere_a1</t>
  </si>
  <si>
    <t>I_lkr_andere_a2</t>
  </si>
  <si>
    <t>I_lkr_andere_a3</t>
  </si>
  <si>
    <t>I_lkr_andere_a4</t>
  </si>
  <si>
    <t>I_lkr_andere_a5</t>
  </si>
  <si>
    <t>I_lkr_andere_z1</t>
  </si>
  <si>
    <t>I_lkr_andere_z2</t>
  </si>
  <si>
    <t>I_lkr_andere_z3</t>
  </si>
  <si>
    <t>verplaatsingstijd naar zwembad (enkel traject)</t>
  </si>
  <si>
    <t>minuten</t>
  </si>
  <si>
    <t>km</t>
  </si>
  <si>
    <t>Leraar 5</t>
  </si>
  <si>
    <t>Leraar 6</t>
  </si>
  <si>
    <t>kies uit lijst</t>
  </si>
  <si>
    <t>geef in als 25/01/2017</t>
  </si>
  <si>
    <t>jongste/oudste</t>
  </si>
  <si>
    <t>Observatie in de kleuterafdeling: leeftijdsgroep</t>
  </si>
  <si>
    <t>Observatie in de kleuterafdeling: lesonderwerp</t>
  </si>
  <si>
    <t>Observatie in de kleuterafdeling: aantal lln geobserveerd in de les lo</t>
  </si>
  <si>
    <t>Observatie les beweging in de derde graad: leeftijdsgroep</t>
  </si>
  <si>
    <t>Observatie les beweging in de derde graad: lesonderwerp</t>
  </si>
  <si>
    <t>Observatieles beweging in de derde graad: aantal lln geobserveerd in de les lo</t>
  </si>
  <si>
    <t>Observatie les zwemmen: leeftijdsgroep</t>
  </si>
  <si>
    <t>Observatie les zwemmen: lesonderwerp</t>
  </si>
  <si>
    <t>Observatie les zwemmen: aantal lln geobserveerd in de zwemles</t>
  </si>
  <si>
    <t>I_acc_KO_polzal</t>
  </si>
  <si>
    <t>I_acc_KO_sporthal</t>
  </si>
  <si>
    <t>I_acc_KO_gymzal</t>
  </si>
  <si>
    <t>I_acc_KO_buiten</t>
  </si>
  <si>
    <t>I_acc_KO_groot</t>
  </si>
  <si>
    <t>I_acc_LO_polzal</t>
  </si>
  <si>
    <t>I_acc_LO_sporthal</t>
  </si>
  <si>
    <t>I_acc_LO_gymzal</t>
  </si>
  <si>
    <t>I_acc_LO_buiten</t>
  </si>
  <si>
    <t>I_acc_LO_groot</t>
  </si>
  <si>
    <t>I_acc_zw_tijd</t>
  </si>
  <si>
    <t>I_acc_zw_afst</t>
  </si>
  <si>
    <t>I_acc_zw_lest</t>
  </si>
  <si>
    <t>I_acc_zw_voet</t>
  </si>
  <si>
    <t>I_acc_zw_fiets</t>
  </si>
  <si>
    <t>I_acc_zw_tram</t>
  </si>
  <si>
    <t>I_acc_zw_bus</t>
  </si>
  <si>
    <t>I_acc_zw_trein</t>
  </si>
  <si>
    <t>I_acc_gelijk</t>
  </si>
  <si>
    <t>I_bel_1</t>
  </si>
  <si>
    <t>I_bel_2</t>
  </si>
  <si>
    <t>I_bel_3</t>
  </si>
  <si>
    <t>I_bel_4</t>
  </si>
  <si>
    <t>I_bel_5</t>
  </si>
  <si>
    <t>I_bel_6</t>
  </si>
  <si>
    <t>I_bel_7</t>
  </si>
  <si>
    <t>I_bel_8</t>
  </si>
  <si>
    <t>I_bel_9</t>
  </si>
  <si>
    <t>I_bel_10</t>
  </si>
  <si>
    <t>I_bel_11</t>
  </si>
  <si>
    <t>I_bel_KO_12</t>
  </si>
  <si>
    <t>I_bel_KO_13</t>
  </si>
  <si>
    <t>I_bel_KO_14</t>
  </si>
  <si>
    <t>I_bel_LO_15</t>
  </si>
  <si>
    <t>I_bel_LO_16</t>
  </si>
  <si>
    <t>I_bel_LO_17</t>
  </si>
  <si>
    <t>I_bel_KO_18</t>
  </si>
  <si>
    <t>I_bel_KO_19</t>
  </si>
  <si>
    <t>I_bel_KO_20</t>
  </si>
  <si>
    <t>I_bel_nasch_l1</t>
  </si>
  <si>
    <t>I_bel_nasch_l2</t>
  </si>
  <si>
    <t>I_bel_nasch_l3</t>
  </si>
  <si>
    <t>I_bel_nasch_l4</t>
  </si>
  <si>
    <t>I_bel_nasch_l5</t>
  </si>
  <si>
    <t>I_bel_nasch_l6</t>
  </si>
  <si>
    <t>I_ctxt_insp</t>
  </si>
  <si>
    <t>I_ctxt_dat</t>
  </si>
  <si>
    <t>I_ctxt_KO_lftgr</t>
  </si>
  <si>
    <t>I_ctxt_KO_lo1</t>
  </si>
  <si>
    <t>I_ctxt_KO_lo2</t>
  </si>
  <si>
    <t>I_ctxt_KO_lo3</t>
  </si>
  <si>
    <t>I_ctxt_KO_lo4</t>
  </si>
  <si>
    <t>I_ctxt_KO_lo5</t>
  </si>
  <si>
    <t>I_ctxt_KO_lo6</t>
  </si>
  <si>
    <t>I_ctxt_KO_lo7</t>
  </si>
  <si>
    <t>I_ctxt_KO_lo8</t>
  </si>
  <si>
    <t>I_ctxt_KO_lo9</t>
  </si>
  <si>
    <t>I_ctxt_KO_lo10</t>
  </si>
  <si>
    <t>I_ctxt_KO_lo11</t>
  </si>
  <si>
    <t>I_ctxt_KO_lo12</t>
  </si>
  <si>
    <t>I_ctxt_KO_lo13</t>
  </si>
  <si>
    <t>I_ctxt_KO_lo14</t>
  </si>
  <si>
    <t>I_ctxt_KO_lln</t>
  </si>
  <si>
    <t>I_ctxt_LO_lftgr</t>
  </si>
  <si>
    <t>I_ctxt_LO_lo1</t>
  </si>
  <si>
    <t>I_ctxt_LO_lo2</t>
  </si>
  <si>
    <t>I_ctxt_LO_lo3</t>
  </si>
  <si>
    <t>I_ctxt_LO_lo4</t>
  </si>
  <si>
    <t>I_ctxt_LO_lo5</t>
  </si>
  <si>
    <t>I_ctxt_LO_lo6</t>
  </si>
  <si>
    <t>I_ctxt_LO_lo7</t>
  </si>
  <si>
    <t>I_ctxt_LO_lo8</t>
  </si>
  <si>
    <t>I_ctxt_LO_lo9</t>
  </si>
  <si>
    <t>I_ctxt_LO_lo10</t>
  </si>
  <si>
    <t>I_ctxt_LO_lo11</t>
  </si>
  <si>
    <t>I_ctxt_LO_lo12</t>
  </si>
  <si>
    <t>I_ctxt_LO_lo13</t>
  </si>
  <si>
    <t>I_ctxt_LO_lln</t>
  </si>
  <si>
    <t>I_ctxt_zw_lftgr</t>
  </si>
  <si>
    <t>I_ctxt_zw_lo1</t>
  </si>
  <si>
    <t>I_ctxt_zw_lo2</t>
  </si>
  <si>
    <t>I_ctxt_zw_lo3</t>
  </si>
  <si>
    <t>I_ctxt_zw_lo4</t>
  </si>
  <si>
    <t>I_ctxt_zw_lo5</t>
  </si>
  <si>
    <t>I_ctxt_zw_lo6</t>
  </si>
  <si>
    <t>I_ctxt_zw_lo7</t>
  </si>
  <si>
    <t>I_ctxt_zw_lo8</t>
  </si>
  <si>
    <t>I_ctxt_zw_lo9</t>
  </si>
  <si>
    <t>I_ctxt_zw_lo10</t>
  </si>
  <si>
    <t>I_ctxt_zw_lln</t>
  </si>
  <si>
    <t>I_opm</t>
  </si>
  <si>
    <t>Vrije Basisschool - Kadee Tongerlo</t>
  </si>
  <si>
    <t>Vrije Basisschool - De Wonder-Wijzer</t>
  </si>
  <si>
    <t>GO! basisschool De Sprong Maaseik</t>
  </si>
  <si>
    <t>Vrije Basisschool - Boseind</t>
  </si>
  <si>
    <t>GO! basisschool Icarus Kinrooi</t>
  </si>
  <si>
    <t>GO! basisschool De Horizon Hamont-Achel</t>
  </si>
  <si>
    <t>Vrije Basisschool - Helibel - Sint-Huibrechts-Lille</t>
  </si>
  <si>
    <t>Vrije Lagere School</t>
  </si>
  <si>
    <t>GO! basisschool Klimaatschool Bree</t>
  </si>
  <si>
    <t>Vrije Basisschool - Corneliusschool</t>
  </si>
  <si>
    <t>Vrije Lagere School - De Zonnewijzer</t>
  </si>
  <si>
    <t>Vrije Basisschool - De Lettermolen</t>
  </si>
  <si>
    <t>Vrije Basisschool</t>
  </si>
  <si>
    <t>Gemeentelijke Basisschool - De Linde</t>
  </si>
  <si>
    <t>Vrije Basisschool - 'tVlot</t>
  </si>
  <si>
    <t>Vrije Basisschool - Onze-Lieve-Vrouwecollege Afdeling Vivenkapelle</t>
  </si>
  <si>
    <t>Gemeentelijke Basisschool - De Wingerd</t>
  </si>
  <si>
    <t>Vrije Basisschool - Sint-Jozef</t>
  </si>
  <si>
    <t>Vrije Basisschool-De Stapsteen</t>
  </si>
  <si>
    <t>Vrije Basisschool - De Ark II</t>
  </si>
  <si>
    <t>Vrije Basisschool Sint-Henricus</t>
  </si>
  <si>
    <t>Vrije Kleuterschool</t>
  </si>
  <si>
    <t>Vrije Basisschool - De Schatkist</t>
  </si>
  <si>
    <t>Vrije Basisschool St-Lutgardis</t>
  </si>
  <si>
    <t>GO! basisschool August Vermeylen</t>
  </si>
  <si>
    <t>Vrije Basisschool - De Parel</t>
  </si>
  <si>
    <t>GO! basisschool De Linde Sint-Kruis</t>
  </si>
  <si>
    <t>Vrije Basisschool - Jesode Hatora-Beth Jacob</t>
  </si>
  <si>
    <t>Gemeentelijke Basisschool - De Dobbelsteen</t>
  </si>
  <si>
    <t>Vrije Basisschool - Sint-Macharius</t>
  </si>
  <si>
    <t>Gemeentelijke Basisschool - De Droomballon</t>
  </si>
  <si>
    <t>Gemeentelijke Lagere School</t>
  </si>
  <si>
    <t>Vrije Basisschool - Sint-Jozef Coloma</t>
  </si>
  <si>
    <t>Vrije Basisschool - De Leerheide</t>
  </si>
  <si>
    <t>Vrije Basisschool - De Vlinderboom</t>
  </si>
  <si>
    <t>Vrije Basisschool Heikant</t>
  </si>
  <si>
    <t>Gemeentelijke Basisschool - De Plataan</t>
  </si>
  <si>
    <t>Vrije Basisschool Sint Anna</t>
  </si>
  <si>
    <t>Gemeentelijke Basisschool Gemeenteschool "De Puzzel"</t>
  </si>
  <si>
    <t>Vrije Basisschool De Bellewij</t>
  </si>
  <si>
    <t>Vrije Basisschool - De Vlieger</t>
  </si>
  <si>
    <t>GO! freinetschool - Het Reuzenhuis Tielt</t>
  </si>
  <si>
    <t>Vrije Basisschool Wonderwijs</t>
  </si>
  <si>
    <t>Vrije Kleuterschool - Pieternel</t>
  </si>
  <si>
    <t>Gemeentelijke Kleuterschool - 't Kapoentje</t>
  </si>
  <si>
    <t>Gemeentelijke Basisschool</t>
  </si>
  <si>
    <t>Gemeentelijke Basisschool - De Vierklaver A</t>
  </si>
  <si>
    <t>Gemeentelijke Basisschool - De Toren</t>
  </si>
  <si>
    <t>GO! basisschool De Vogelzang Oostakker</t>
  </si>
  <si>
    <t>GO! basisschool Voskenslaan Gent</t>
  </si>
  <si>
    <t>GO! basisschool D'oefenschool Blankenberge</t>
  </si>
  <si>
    <t>Vrije Basisschool - Toermalijn Geel</t>
  </si>
  <si>
    <t>Vrije Basisschool - de Palster</t>
  </si>
  <si>
    <t>Gemeentelijke Basisschool - De Windwijzer</t>
  </si>
  <si>
    <t>Vrije Basisschool - Sint-Lievensinstituut</t>
  </si>
  <si>
    <t>Vrije Basisschool De Bloesem</t>
  </si>
  <si>
    <t>Vrije Basisschool 2geltje</t>
  </si>
  <si>
    <t>Gemeentelijke Basisschool Gilko Merelbeke</t>
  </si>
  <si>
    <t>Vrije Kleuterschool-De Speelfontein</t>
  </si>
  <si>
    <t>GO! basisschool De Regenboog Ertvelde</t>
  </si>
  <si>
    <t>Gemeentelijke Kleuterschool-'t Kleuterboompje</t>
  </si>
  <si>
    <t>GO! Basisschool Het Molenschip Evergem</t>
  </si>
  <si>
    <t>Vrije Basisschool - Sint-Martinus 1</t>
  </si>
  <si>
    <t>GO! basisschool Ter Gavers Harelbeke</t>
  </si>
  <si>
    <t>Vrije Basisschool Simonnet</t>
  </si>
  <si>
    <t>GO! basisschool Merelbeke</t>
  </si>
  <si>
    <t>Vrije Basisschool-De Hei(r) akker</t>
  </si>
  <si>
    <t>Vrije Basisschool - 't Brugje</t>
  </si>
  <si>
    <t>Vrije Basisschool - de 5-sprong</t>
  </si>
  <si>
    <t>Vrije Basisschool - Sint Jozef</t>
  </si>
  <si>
    <t>Vrije Basisschool - Sint - Hendrik</t>
  </si>
  <si>
    <t>Vrije Lagere School - Westdiep</t>
  </si>
  <si>
    <t>Vrije Lagere School - Slotendries</t>
  </si>
  <si>
    <t>Vrije Lagere School - Sint-Romboutscollege</t>
  </si>
  <si>
    <t>Brussels Hoofdstedelijk Gewest</t>
  </si>
  <si>
    <t>Vrije Lagere School - Sint-Niklaasinstituut</t>
  </si>
  <si>
    <t>Vrije Lagere School - Sint-Michielscollege</t>
  </si>
  <si>
    <t>Vrije Lagere School - Sint-Leocollege</t>
  </si>
  <si>
    <t>Vrije Lagere School - Sint-Lambertus</t>
  </si>
  <si>
    <t>Vrije Lagere School - Sint-Jozefcollege</t>
  </si>
  <si>
    <t>Vrije Lagere School - Sint-Jan Berchmanscollege</t>
  </si>
  <si>
    <t>Vrije Lagere School - Sint-Clemensschool</t>
  </si>
  <si>
    <t>Vrije Lagere School - Sint Jozefscollege</t>
  </si>
  <si>
    <t>Vrije Lagere School - Mater Dei</t>
  </si>
  <si>
    <t>Vrije Lagere School - De Zandkorrel</t>
  </si>
  <si>
    <t>Vrije Lagere School - De Robbert</t>
  </si>
  <si>
    <t>Vrije Lagere School - De Link</t>
  </si>
  <si>
    <t>Vrije Lagere School - De Linde</t>
  </si>
  <si>
    <t>Vrije Lagere School - De Krinkel 2</t>
  </si>
  <si>
    <t>Vrije Lagere School - De Kraal</t>
  </si>
  <si>
    <t>Vrije Lagere School - De Kleine Wereld</t>
  </si>
  <si>
    <t>Vrije Lagere School - De Ark</t>
  </si>
  <si>
    <t>Vrije Lagere School - College Essen</t>
  </si>
  <si>
    <t>Vrije Lagere School - Blauwput</t>
  </si>
  <si>
    <t>Vrije Lagere school</t>
  </si>
  <si>
    <t>Vrije Kleuterschool-Sint-Vincentius</t>
  </si>
  <si>
    <t>Vrije Kleuterschool Het Nest</t>
  </si>
  <si>
    <t>Vrije Kleuterschool Het Klimmertje</t>
  </si>
  <si>
    <t>Vrije Kleuterschool 't Pleintje</t>
  </si>
  <si>
    <t>Vrije Kleuterschool - Wonderwijzer</t>
  </si>
  <si>
    <t>Vrije Kleuterschool - Stella Matutina</t>
  </si>
  <si>
    <t>Vrije Kleuterschool - Spelewei</t>
  </si>
  <si>
    <t>Vrije Kleuterschool - Sint-Niklaasinstituut</t>
  </si>
  <si>
    <t>Vrije Kleuterschool - Sint-Laurens</t>
  </si>
  <si>
    <t>Vrije Kleuterschool - Sint-Lambertus</t>
  </si>
  <si>
    <t>Vrije Kleuterschool - Regina Pacis 1</t>
  </si>
  <si>
    <t>Vrije Kleuterschool - Pagadder</t>
  </si>
  <si>
    <t>Vrije Kleuterschool - Mariaberg</t>
  </si>
  <si>
    <t>Vrije Kleuterschool - Madeliefje</t>
  </si>
  <si>
    <t>Vrije Kleuterschool - Klim-Op</t>
  </si>
  <si>
    <t>Vrije Kleuterschool - De Zevensprong</t>
  </si>
  <si>
    <t>Vrije Kleuterschool - De Speling</t>
  </si>
  <si>
    <t>Vrije Kleuterschool - De Papschool</t>
  </si>
  <si>
    <t>Vrije Kleuterschool - De notelaar</t>
  </si>
  <si>
    <t>Vrije Kleuterschool - De Link</t>
  </si>
  <si>
    <t>Vrije Kleuterschool - De Kraal</t>
  </si>
  <si>
    <t>Vrije Kleuterschool - De Kleine Reus</t>
  </si>
  <si>
    <t>Vrije Kleuterschool - De Ark</t>
  </si>
  <si>
    <t>Vrije Kleuterschool - 't Reepje</t>
  </si>
  <si>
    <t>Vrije Kleuterschool - 't Kersenpitje</t>
  </si>
  <si>
    <t>Vrije Basisschool"De Zonnewijzer"</t>
  </si>
  <si>
    <t>Vrije Basisschool-Xaveriuscollege</t>
  </si>
  <si>
    <t>Vrije Basisschool-O.L.V van Vreugde-</t>
  </si>
  <si>
    <t>Vrije Basisschool-Lyceum-Heilige Familie</t>
  </si>
  <si>
    <t>Vrije Basisschool-Heilig Hart-</t>
  </si>
  <si>
    <t>Vrije Basisschool-Freinetschool-De Torteltuin</t>
  </si>
  <si>
    <t>Vrije Basisschool-Driekoningen</t>
  </si>
  <si>
    <t>Vrije Basisschool-De Wingerd-</t>
  </si>
  <si>
    <t>Vrije Basisschool-de Graankorrel-Geluwe</t>
  </si>
  <si>
    <t>Vrije Basisschool Wegwijs</t>
  </si>
  <si>
    <t>Vrije Basisschool Tremelo - Een school om van te dromen</t>
  </si>
  <si>
    <t>Vrije Basisschool Steinerschool Michaël-Novalis</t>
  </si>
  <si>
    <t>Vrije Basisschool St-Michiel</t>
  </si>
  <si>
    <t>Vrije Basisschool Springeling</t>
  </si>
  <si>
    <t>Vrije Basisschool Sint-Trudo</t>
  </si>
  <si>
    <t>Vrije Basisschool Sint-Ludgardis</t>
  </si>
  <si>
    <t>Vrije Basisschool Sint-Jozefschool</t>
  </si>
  <si>
    <t>Vrije Basisschool Sint-Catharinacollege</t>
  </si>
  <si>
    <t>Vrije Basisschool Sint-Bavo</t>
  </si>
  <si>
    <t>Vrije Basisschool Paandersschool</t>
  </si>
  <si>
    <t>Vrije Basisschool Onze Lieve Vrouw</t>
  </si>
  <si>
    <t>Vrije Basisschool Kornuit</t>
  </si>
  <si>
    <t>Vrije Basisschool Kinderland</t>
  </si>
  <si>
    <t>Vrije Basisschool Immaculata</t>
  </si>
  <si>
    <t>Vrije Basisschool Heilig Hart van Maria</t>
  </si>
  <si>
    <t>Vrije Basisschool Domino</t>
  </si>
  <si>
    <t>Vrije Basisschool De wegwijzer</t>
  </si>
  <si>
    <t>Vrije Basisschool De Vliegeraar</t>
  </si>
  <si>
    <t>Vrije Basisschool De Ranke</t>
  </si>
  <si>
    <t>Vrije Basisschool De Parel</t>
  </si>
  <si>
    <t>Vrije Basisschool De Krekel</t>
  </si>
  <si>
    <t>Vrije Basisschool De Kleine Prins</t>
  </si>
  <si>
    <t>Vrije Basisschool Bolderberg</t>
  </si>
  <si>
    <t>Vrije Basisschool Baliebrugge</t>
  </si>
  <si>
    <t>Vrije Basisschool 2 - Maria-Middelares</t>
  </si>
  <si>
    <t>Vrije Basisschool 2 - Bloemendaal</t>
  </si>
  <si>
    <t>Vrije Basisschool 1 - Sint-Cordula</t>
  </si>
  <si>
    <t>Vrije Basisschool 1 - Bloemendaal</t>
  </si>
  <si>
    <t>Vrije Basisschool 't Speelscholeke</t>
  </si>
  <si>
    <t>Vrije basisschool 't Oogappeltje</t>
  </si>
  <si>
    <t>Vrije Basisschool -'t Wimpelke</t>
  </si>
  <si>
    <t>Vrije Basisschool - Zwaneven</t>
  </si>
  <si>
    <t>Vrije Basisschool - Zonnekind</t>
  </si>
  <si>
    <t>Vrije Basisschool - Zerkegem Snellegem - De Loopbrug</t>
  </si>
  <si>
    <t>Vrije Basisschool - Wereldwijzer</t>
  </si>
  <si>
    <t>Vrije Basisschool - Vrije Rudolf Steinerschool Aalst en Tervuren</t>
  </si>
  <si>
    <t>Vrije Basisschool - Vosberg</t>
  </si>
  <si>
    <t>Vrije Basisschool - Vlierbeek</t>
  </si>
  <si>
    <t>Vrije Basisschool - Viversel - Sint-Jan Berchmans</t>
  </si>
  <si>
    <t>Vrije Basisschool - Vier Winden</t>
  </si>
  <si>
    <t>Vrije Basisschool - Ursulinen</t>
  </si>
  <si>
    <t>Vrije Basisschool - Tuimeling</t>
  </si>
  <si>
    <t>Vrije Basisschool - Triangel</t>
  </si>
  <si>
    <t>Vrije Basisschool - top@punt</t>
  </si>
  <si>
    <t>Vrije Basisschool - Toermalijn Groen</t>
  </si>
  <si>
    <t>Vrije Basisschool - Terkoest</t>
  </si>
  <si>
    <t>Vrije Basisschool - Talentenhuis</t>
  </si>
  <si>
    <t>Vrije Basisschool - Sterbos</t>
  </si>
  <si>
    <t>Vrije Basisschool - Steinerschool Lier-Sterrendaalders</t>
  </si>
  <si>
    <t>Vrije Basisschool - Steinerschool Antwerpen basisscholen</t>
  </si>
  <si>
    <t>Vrije Basisschool - St.Jozef</t>
  </si>
  <si>
    <t>Vrije Basisschool - St.-Michiel</t>
  </si>
  <si>
    <t>Vrije Basisschool - St Carolus</t>
  </si>
  <si>
    <t>Vrije Basisschool - Sleutelhof</t>
  </si>
  <si>
    <t>Vrije Basisschool - Sjabi</t>
  </si>
  <si>
    <t>Vrije Basisschool - Sinte-Maria</t>
  </si>
  <si>
    <t>Vrije Basisschool - Sint-Victor Dworp</t>
  </si>
  <si>
    <t>Vrije Basisschool - Sint-Victor Beersel</t>
  </si>
  <si>
    <t>Vrije Basisschool - Sint-Victor Alsemberg</t>
  </si>
  <si>
    <t>Vrije Basisschool - Sint-Ursula</t>
  </si>
  <si>
    <t>Vrije Basisschool - Sint-Stanislascollege</t>
  </si>
  <si>
    <t>Vrije Basisschool - Sint-Rumoldus</t>
  </si>
  <si>
    <t>Vrije Basisschool - Sint-Pietersschool</t>
  </si>
  <si>
    <t>Vrije Basisschool - Sint-Pieter</t>
  </si>
  <si>
    <t>Vrije Basisschool - Sint-Michiels</t>
  </si>
  <si>
    <t>Vrije Basisschool - Sint-Mauritius</t>
  </si>
  <si>
    <t>Vrije Basisschool - Sint-Martinus 2</t>
  </si>
  <si>
    <t>Vrije Basisschool - Sint-Martinus</t>
  </si>
  <si>
    <t>Vrije Basisschool - Sint-Lutgart</t>
  </si>
  <si>
    <t>Vrije Basisschool - Sint-Ludgardis</t>
  </si>
  <si>
    <t>Vrije Basisschool - Sint-Lucia</t>
  </si>
  <si>
    <t>Vrije Basisschool - Sint-Lodewijkscollege Afd. Immaculata</t>
  </si>
  <si>
    <t>Vrije Basisschool - Sint-Lievenscollege</t>
  </si>
  <si>
    <t>Vrije Basisschool - Sint-Lambertus</t>
  </si>
  <si>
    <t>Vrije Basisschool - Sint-Katarina</t>
  </si>
  <si>
    <t>Vrije Basisschool - Sint-Jozefschool De Plank</t>
  </si>
  <si>
    <t>Vrije Basisschool - Sint-Jozefcollege</t>
  </si>
  <si>
    <t>Vrije Basisschool - Sint-Joris</t>
  </si>
  <si>
    <t>Vrije Basisschool - Sint-Johannaschool</t>
  </si>
  <si>
    <t>Vrije Basisschool - Sint-Jan Berchmanscollege</t>
  </si>
  <si>
    <t>Vrije Basisschool - Sint-Jan Berchmans</t>
  </si>
  <si>
    <t>Vrije Basisschool - Sint-Gabriëlcollege</t>
  </si>
  <si>
    <t>Vrije Basisschool - Sint-Franciscus</t>
  </si>
  <si>
    <t>Vrije Basisschool - Sint-Eduardus</t>
  </si>
  <si>
    <t>Vrije Basisschool - Sint-Clara</t>
  </si>
  <si>
    <t>Vrije Basisschool - Sint-Calasanz</t>
  </si>
  <si>
    <t>Vrije Basisschool - Sint-Cajetanusschool</t>
  </si>
  <si>
    <t>Vrije Basisschool - Sint-Antonius</t>
  </si>
  <si>
    <t>Vrije Basisschool - Sint-Annacollege</t>
  </si>
  <si>
    <t>Vrije Basisschool - Sint-Andreas</t>
  </si>
  <si>
    <t>Vrije Basisschool - Sint-Amelbergaschool</t>
  </si>
  <si>
    <t>Vrije Basisschool - Sint Michielsschool</t>
  </si>
  <si>
    <t>Vrije Basisschool - Sint Lutgardis</t>
  </si>
  <si>
    <t>Vrije Basisschool - Sint Jozefscollege</t>
  </si>
  <si>
    <t>Vrije Basisschool - Sint - Martinus</t>
  </si>
  <si>
    <t>Vrije Basisschool - Scheppers</t>
  </si>
  <si>
    <t>Vrije Basisschool - Sancta Maria</t>
  </si>
  <si>
    <t>Vrije Basisschool - Putkapel</t>
  </si>
  <si>
    <t>Vrije Basisschool - Proosterbos</t>
  </si>
  <si>
    <t>Vrije Basisschool - Prinses Juliana</t>
  </si>
  <si>
    <t>Vrije Basisschool - Paridaens</t>
  </si>
  <si>
    <t>Vrije Basisschool - Oud-Waterschei - 't schoolke</t>
  </si>
  <si>
    <t>Vrije Basisschool - Onze-Lieve-Vrouw</t>
  </si>
  <si>
    <t>Vrije Basisschool - Onze Ark</t>
  </si>
  <si>
    <t>Vrije Basisschool - OLVE-Basisschool</t>
  </si>
  <si>
    <t>Vrije Basisschool - O.-L.-V. Jezus-Eik</t>
  </si>
  <si>
    <t>Vrije Basisschool - Nieuwland</t>
  </si>
  <si>
    <t>Vrije Basisschool - Neerland</t>
  </si>
  <si>
    <t>Vrije Basisschool - Mozaïek</t>
  </si>
  <si>
    <t>Vrije Basisschool - Mozaiek</t>
  </si>
  <si>
    <t>Vrije Basisschool - Montessorischool De Sterrenkijker</t>
  </si>
  <si>
    <t>Vrije Basisschool - Meerbeke</t>
  </si>
  <si>
    <t>Vrije Basisschool - Mater Dei Gooreind</t>
  </si>
  <si>
    <t>Vrije Basisschool - Mater Dei Driehoek</t>
  </si>
  <si>
    <t>Vrije Basisschool - Mater Dei</t>
  </si>
  <si>
    <t>Vrije Basisschool - Mater Christi</t>
  </si>
  <si>
    <t>Vrije Basisschool - Mariaschool</t>
  </si>
  <si>
    <t>Vrije Basisschool - Maria Middelares</t>
  </si>
  <si>
    <t>Vrije Basisschool - Lucernacollege Brussel</t>
  </si>
  <si>
    <t>Vrije Basisschool - Lommel-West</t>
  </si>
  <si>
    <t>Vrije Basisschool - Lillo's Klavertje</t>
  </si>
  <si>
    <t>Vrije Basisschool - Lilare</t>
  </si>
  <si>
    <t>Vrije Basisschool - Kozen-Wijer</t>
  </si>
  <si>
    <t>Vrije Basisschool - Kompas</t>
  </si>
  <si>
    <t>Vrije Basisschool - Klavertjevier</t>
  </si>
  <si>
    <t>Vrije Basisschool - Klavertjedrie</t>
  </si>
  <si>
    <t>Vrije Basisschool - Klavertje 4-sel</t>
  </si>
  <si>
    <t>Vrije Basisschool - KBO-Sint-Jozef 2</t>
  </si>
  <si>
    <t>Vrije Basisschool - KBO-Sint-Jozef 1</t>
  </si>
  <si>
    <t>Vrije Basisschool - Kantelberg</t>
  </si>
  <si>
    <t>Vrije Basisschool - Johannes</t>
  </si>
  <si>
    <t>Vrije Basisschool - IVG</t>
  </si>
  <si>
    <t>Vrije Basisschool - Ipos</t>
  </si>
  <si>
    <t>Vrije Basisschool - Het Toverpotlood</t>
  </si>
  <si>
    <t>Vrije Basisschool - Het Ooievaarsnest</t>
  </si>
  <si>
    <t>Vrije Basisschool - Het Hinkelpad</t>
  </si>
  <si>
    <t>Vrije Basisschool - Het Blavierke</t>
  </si>
  <si>
    <t>Vrije Basisschool - Helibel - Herent</t>
  </si>
  <si>
    <t>Vrije Basisschool - Harten Troef</t>
  </si>
  <si>
    <t>Vrije Basisschool - H.Hart</t>
  </si>
  <si>
    <t>Vrije Basisschool - H.Familie</t>
  </si>
  <si>
    <t>Vrije Basisschool - Guido Gezelleschool</t>
  </si>
  <si>
    <t>Vrije Basisschool - Groot-Vorst</t>
  </si>
  <si>
    <t>Vrije Basisschool - Glorieux</t>
  </si>
  <si>
    <t>Vrije Basisschool - Freinetschool De Vier Tuinen</t>
  </si>
  <si>
    <t>Vrije Basisschool - Franciscus</t>
  </si>
  <si>
    <t>Vrije Basisschool - Floor en Tijn</t>
  </si>
  <si>
    <t>Vrije Basisschool - Experimentele school VITA ET PAX</t>
  </si>
  <si>
    <t>Vrije Basisschool - Driespan</t>
  </si>
  <si>
    <t>Vrije Basisschool - Don Bosco A</t>
  </si>
  <si>
    <t>Vrije Basisschool - Don Bosco</t>
  </si>
  <si>
    <t>Vrije Basisschool - Delta</t>
  </si>
  <si>
    <t>Vrije Basisschool - De Zonnetuin</t>
  </si>
  <si>
    <t>Vrije Basisschool - De Zonnebloem</t>
  </si>
  <si>
    <t>Vrije Basisschool - De Zevensprong</t>
  </si>
  <si>
    <t>Vrije Basisschool - De Zandloper</t>
  </si>
  <si>
    <t>Vrije Basisschool - De Wingerd</t>
  </si>
  <si>
    <t>Vrije Basisschool - De Wijngaard</t>
  </si>
  <si>
    <t>Vrije Basisschool - De Waaier</t>
  </si>
  <si>
    <t>Vrije Basisschool - De Vuurvogel</t>
  </si>
  <si>
    <t>Vrije Basisschool - De Vlinder</t>
  </si>
  <si>
    <t>Vrije Basisschool - De Verrekijker</t>
  </si>
  <si>
    <t>Vrije Basisschool - De Tuimelaar</t>
  </si>
  <si>
    <t>Vrije Basisschool - De Triangel</t>
  </si>
  <si>
    <t>Vrije Basisschool - De Toverboom</t>
  </si>
  <si>
    <t>Vrije Basisschool - De Tandem</t>
  </si>
  <si>
    <t>Vrije Basisschool - De St@rtbaan</t>
  </si>
  <si>
    <t>Vrije Basisschool - De Springplank</t>
  </si>
  <si>
    <t>Vrije Basisschool - De Schakel</t>
  </si>
  <si>
    <t>Vrije Basisschool - De Revinze</t>
  </si>
  <si>
    <t>Vrije Basisschool - De Regenboog</t>
  </si>
  <si>
    <t>Vrije Basisschool - De puzzel</t>
  </si>
  <si>
    <t>Vrije Basisschool - De Peereboom</t>
  </si>
  <si>
    <t>Vrije Basisschool - De MozaïekBis</t>
  </si>
  <si>
    <t>Vrije Basisschool - De mozaïek</t>
  </si>
  <si>
    <t>Vrije Basisschool - De Meidoorn</t>
  </si>
  <si>
    <t>Vrije Basisschool - De Linde</t>
  </si>
  <si>
    <t>Vrije Basisschool - De Levensboom Wevelgem - Kortrijk</t>
  </si>
  <si>
    <t>Vrije Basisschool - De Kraal</t>
  </si>
  <si>
    <t>Vrije Basisschool - De knipoog</t>
  </si>
  <si>
    <t>Vrije Basisschool - De Klinker</t>
  </si>
  <si>
    <t>Vrije Basisschool - De Klimtoren VZW</t>
  </si>
  <si>
    <t>Vrije Basisschool - De Klimming</t>
  </si>
  <si>
    <t>Vrije Basisschool - De Kleine Prins</t>
  </si>
  <si>
    <t>Vrije Basisschool - De Kievit</t>
  </si>
  <si>
    <t>Vrije Basisschool - De Kei</t>
  </si>
  <si>
    <t>Vrije Basisschool - De Kameleon</t>
  </si>
  <si>
    <t>Vrije Basisschool - De Heppening</t>
  </si>
  <si>
    <t>Vrije Basisschool - De Groene School</t>
  </si>
  <si>
    <t>Vrije Basisschool - De Groene Poort</t>
  </si>
  <si>
    <t>Vrije Basisschool - De Egelantier</t>
  </si>
  <si>
    <t>Vrije Basisschool - De Driehoek</t>
  </si>
  <si>
    <t>Vrije Basisschool - De Dageraad</t>
  </si>
  <si>
    <t>Vrije Basisschool - De Bron</t>
  </si>
  <si>
    <t>Vrije Basisschool - De Boomgaard</t>
  </si>
  <si>
    <t>Vrije Basisschool - De Bolster</t>
  </si>
  <si>
    <t>Vrije Basisschool - De Ark I</t>
  </si>
  <si>
    <t>Vrije Basisschool - De Ark</t>
  </si>
  <si>
    <t>Vrije Basisschool - College</t>
  </si>
  <si>
    <t>Vrije Basisschool - Centrum</t>
  </si>
  <si>
    <t>Vrije Basisschool - Boekt</t>
  </si>
  <si>
    <t>Vrije Basisschool - Bevere 2</t>
  </si>
  <si>
    <t>Vrije Basisschool - Bevere 1</t>
  </si>
  <si>
    <t>Vrije Basisschool - Berkenboom</t>
  </si>
  <si>
    <t>Vrije Basisschool - Bergom</t>
  </si>
  <si>
    <t>Vrije Basisschool - Basisoefenschool</t>
  </si>
  <si>
    <t>Vrije Basisschool - Ave-Mariabasisschool</t>
  </si>
  <si>
    <t>Vrije Basisschool - Andromeda</t>
  </si>
  <si>
    <t>Vrije Basisschool - Afrit Zuid</t>
  </si>
  <si>
    <t>Vrije Basisschool - 't Schommelbootje</t>
  </si>
  <si>
    <t>Vrije Basisschool - 't Nieverke</t>
  </si>
  <si>
    <t>Vrije Basisschool - 't Molenholleke</t>
  </si>
  <si>
    <t>Vrije Basisschool - 't Laantje</t>
  </si>
  <si>
    <t>Vrije Basisschool - 't Karmelieten</t>
  </si>
  <si>
    <t>Vrije Basisschool - 't Kantoor</t>
  </si>
  <si>
    <t>Vrije Basisschool - 't Groene poortje</t>
  </si>
  <si>
    <t>VLS Sint-Henricus</t>
  </si>
  <si>
    <t>VLS Sint-Eligiusinstituut</t>
  </si>
  <si>
    <t>VKS O.-L.-V. van Lourdesinstituut</t>
  </si>
  <si>
    <t>VBS St-Calasanz</t>
  </si>
  <si>
    <t>VBS Sint-Norbertusinstituut</t>
  </si>
  <si>
    <t>VBS Sint-Eduardus</t>
  </si>
  <si>
    <t>VBS Sint-Aloysius</t>
  </si>
  <si>
    <t>VBS Klavertjevier</t>
  </si>
  <si>
    <t>VBS De Vuurtoren</t>
  </si>
  <si>
    <t>VBS De Putse Knipoog</t>
  </si>
  <si>
    <t>VBS 'T Spoor</t>
  </si>
  <si>
    <t>VB De Reuzenpoort</t>
  </si>
  <si>
    <t>Stedelijke Basisschool-Tinnen hoek</t>
  </si>
  <si>
    <t>Stedelijke Basisschool - Klaproosje</t>
  </si>
  <si>
    <t>Stedelijke Basisschool</t>
  </si>
  <si>
    <t>Sint-Paulusschool</t>
  </si>
  <si>
    <t>Provinciale Kleuterschool</t>
  </si>
  <si>
    <t>Provinciale Basisschool</t>
  </si>
  <si>
    <t>GO!Freinetschool De Koorddanser Meulebeke</t>
  </si>
  <si>
    <t>GO! leefschool De UitvLinder / Freinetschool 't Perenboompje Peer</t>
  </si>
  <si>
    <t>GO! leefschool De Oogappel Gent</t>
  </si>
  <si>
    <t>GO! kleuterschool Sint-Jans-Molenbeek</t>
  </si>
  <si>
    <t>GO! kleuterschool Ronse - Dr. Ovide Decroly Kleuterscholen</t>
  </si>
  <si>
    <t>GO! kleuterschool Het Notendopje Wijnegem</t>
  </si>
  <si>
    <t>GO! freinetschool Villa Zonnebloem Mechelen</t>
  </si>
  <si>
    <t>GO! freinetschool Tinteltuin Zoutleeuw</t>
  </si>
  <si>
    <t>GO! freinetschool Het Wijdeland Brustem</t>
  </si>
  <si>
    <t>GO! freinetschool De Zwierezwaai Vilvoorde</t>
  </si>
  <si>
    <t>GO! freinetschool De Step Beringen</t>
  </si>
  <si>
    <t>GO! freinetschool De Pluim Hoboken</t>
  </si>
  <si>
    <t>GO! freinetschool De Kring Berchem</t>
  </si>
  <si>
    <t>GO! freinetschool De Boomhut Alsemberg</t>
  </si>
  <si>
    <t>GO! freinetschool De Appeltuin Leuven</t>
  </si>
  <si>
    <t>GO! basisschool Zilvermeeuw Blankenberge</t>
  </si>
  <si>
    <t>GO! basisschool Zavelput Sint-Agatha-Berchem</t>
  </si>
  <si>
    <t>GO! basisschool Wuustwezel</t>
  </si>
  <si>
    <t>GO! basisschool Wonderwijs</t>
  </si>
  <si>
    <t>GO! basisschool Willem Tell Olen</t>
  </si>
  <si>
    <t>GO! basisschool Wilderen Sint-Truiden</t>
  </si>
  <si>
    <t>GO! basisschool W'ijzer Diksmuide</t>
  </si>
  <si>
    <t>GO! basisschool Vijverhof Schoten</t>
  </si>
  <si>
    <t>GO! basisschool Vijverbeek Asse</t>
  </si>
  <si>
    <t>GO! basisschool Veurne</t>
  </si>
  <si>
    <t>GO! basisschool Veltwijck Ekeren</t>
  </si>
  <si>
    <t>GO! basisschool Unescoschool Koekelberg</t>
  </si>
  <si>
    <t>GO! basisschool Ter Elzen Wijtschate</t>
  </si>
  <si>
    <t>GO! basisschool Ter Bronnen Kampenhout</t>
  </si>
  <si>
    <t>GO! basisschool T' Overbeek Ganshoren</t>
  </si>
  <si>
    <t>GO! basisschool Stabroek</t>
  </si>
  <si>
    <t>GO! basisschool Schuttershof Sint-Truiden</t>
  </si>
  <si>
    <t>GO! basisschool School van Morgen Nazareth</t>
  </si>
  <si>
    <t>GO! basisschool Regenboog Ingelmunster</t>
  </si>
  <si>
    <t>GO! basisschool Permekeschool Jabbeke</t>
  </si>
  <si>
    <t>GO! basisschool Pee &amp; Nel Leuven</t>
  </si>
  <si>
    <t>GO! basisschool Parkschool Ieperman Wilrijk</t>
  </si>
  <si>
    <t>GO! basisschool Papageno Evere</t>
  </si>
  <si>
    <t>GO! basisschool Op Het Boseind Maasmechelen</t>
  </si>
  <si>
    <t>GO! basisschool Omer Wattez Schorisse</t>
  </si>
  <si>
    <t>GO! basisschool Nellie Melba Anderlecht</t>
  </si>
  <si>
    <t>GO! basisschool Mijlpaal Drongen</t>
  </si>
  <si>
    <t>GO! basisschool Merlijn Tongeren</t>
  </si>
  <si>
    <t>GO! basisschool Melgesdreef Merksem</t>
  </si>
  <si>
    <t>GO! basisschool Markevallei Herne</t>
  </si>
  <si>
    <t>GO! basisschool Manitoba Sint-Andries</t>
  </si>
  <si>
    <t>GO! basisschool Magnolia Ukkel</t>
  </si>
  <si>
    <t>GO! basisschool Maasland - Freinet Op Stelten Dilsen-Stokkem</t>
  </si>
  <si>
    <t>GO! basisschool Leefschool Eikenkring Lochristi</t>
  </si>
  <si>
    <t>GO! basisschool Klim-op Zoersel</t>
  </si>
  <si>
    <t>GO! basisschool Klim-Op Vilvoorde</t>
  </si>
  <si>
    <t>GO! basisschool Klein Atheneum Tienen</t>
  </si>
  <si>
    <t>GO! basisschool Klavertje 4 Nevele</t>
  </si>
  <si>
    <t>GO! basisschool Kameleon Maasmechelen</t>
  </si>
  <si>
    <t>GO! basisschool Jan Fevijn</t>
  </si>
  <si>
    <t>GO! basisschool Hofkouter Sint-Lievens-Houtem</t>
  </si>
  <si>
    <t>GO! basisschool Hof Pepijn Landen</t>
  </si>
  <si>
    <t>GO! basisschool Het Plantijntje Borgerhout</t>
  </si>
  <si>
    <t>GO! basisschool Het Laerhof Merksem</t>
  </si>
  <si>
    <t>GO! basisschool Het Laar Zwijndrecht</t>
  </si>
  <si>
    <t>GO! basisschool Het Klavertje Vier Knesselare</t>
  </si>
  <si>
    <t>GO! basisschool Het Groene Dal Hoeilaart</t>
  </si>
  <si>
    <t>GO! basisschool Het Bollebos Anzegem</t>
  </si>
  <si>
    <t>GO! basisschool Hertog Karel Wilsele</t>
  </si>
  <si>
    <t>GO! basisschool Hertog Jan Kortenberg</t>
  </si>
  <si>
    <t>GO! basisschool Graaf Van Egmont Zottegem</t>
  </si>
  <si>
    <t>GO! basisschool GoBiLijn</t>
  </si>
  <si>
    <t>GO! basisschool Go Shil! Mechelen</t>
  </si>
  <si>
    <t>GO! basisschool Gentbrugge</t>
  </si>
  <si>
    <t>GO! basisschool Floreal Ukkel</t>
  </si>
  <si>
    <t>GO! basisschool Floralia Sint-Lambrechts-Woluwe</t>
  </si>
  <si>
    <t>GO! basisschool Erasmus Essen</t>
  </si>
  <si>
    <t>GO! basisschool Erasmus Deinze</t>
  </si>
  <si>
    <t>GO! basisschool Einstein De Haan</t>
  </si>
  <si>
    <t>GO! basisschool Drie Hofsteden Kortrijk</t>
  </si>
  <si>
    <t>GO! basisschool Dender Geraardsbergen</t>
  </si>
  <si>
    <t>GO! basisschool De Zonnewijzer Zwalm</t>
  </si>
  <si>
    <t>GO! basisschool De Zonnewijzer Sint-Pieters-Woluwe</t>
  </si>
  <si>
    <t>GO! basisschool De Zonnebloem Wolvertem</t>
  </si>
  <si>
    <t>GO! basisschool De Zandloper Zomergem</t>
  </si>
  <si>
    <t>GO! basisschool De Wissel Veerle</t>
  </si>
  <si>
    <t>GO! basisschool De Wijze Eik Mariakerke</t>
  </si>
  <si>
    <t>GO! basisschool De Wijze Boom Sint-Amandsberg</t>
  </si>
  <si>
    <t>GO! basisschool De Wijngaard Grobbendonk</t>
  </si>
  <si>
    <t>GO! basisschool De Wegwijzer Assenede</t>
  </si>
  <si>
    <t>GO! basisschool De Weg-wijzer Evere</t>
  </si>
  <si>
    <t>GO! basisschool De Vleugel Zaventem</t>
  </si>
  <si>
    <t>GO! basisschool De Valke Lichtervelde</t>
  </si>
  <si>
    <t>GO! basisschool De Tuimelaar De Panne</t>
  </si>
  <si>
    <t>GO! basisschool De Trampoline Herzele</t>
  </si>
  <si>
    <t>GO! basisschool De Tandem Eeklo</t>
  </si>
  <si>
    <t>GO! basisschool De Startbaan Wevelgem</t>
  </si>
  <si>
    <t>GO! basisschool De Stadsmus Oudergem</t>
  </si>
  <si>
    <t>GO! basisschool De Springplank Tielt</t>
  </si>
  <si>
    <t>GO! basisschool De Spits Antwerpen</t>
  </si>
  <si>
    <t>GO! basisschool De Smiskens Turnhout</t>
  </si>
  <si>
    <t>GO! basisschool De Schakel Hoboken</t>
  </si>
  <si>
    <t>GO! Basisschool De Rijdtmeersen Brakel</t>
  </si>
  <si>
    <t>GO! basisschool De Reinpad-Gelieren Genk</t>
  </si>
  <si>
    <t>GO! basisschool De Regent Gingelom</t>
  </si>
  <si>
    <t>GO! basisschool De Polyglot Spiere-Helkijn</t>
  </si>
  <si>
    <t>GO! basisschool De Plataan Roeselare</t>
  </si>
  <si>
    <t>GO! basisschool De Pijl Antwerpen</t>
  </si>
  <si>
    <t>GO! basisschool De Mote Ieper</t>
  </si>
  <si>
    <t>GO! basisschool De Linde Borgloon</t>
  </si>
  <si>
    <t>GO! basisschool De Letterboom Vilvoorde</t>
  </si>
  <si>
    <t>GO! basisschool De Kn@ppe Ontdekker Maasmechelen</t>
  </si>
  <si>
    <t>GO! basisschool De Kleurenplaneet Deinze</t>
  </si>
  <si>
    <t>GO! basisschool De Kleurenboom Gingelom</t>
  </si>
  <si>
    <t>GO! basisschool De Kleine Icarus Gent</t>
  </si>
  <si>
    <t>GO! basisschool De kleine Geuzen Jette</t>
  </si>
  <si>
    <t>GO! basisschool De Klaver Destelbergen</t>
  </si>
  <si>
    <t>GO! basisschool De Key Lennik</t>
  </si>
  <si>
    <t>GO! basisschool De Keimolen Kruishoutem</t>
  </si>
  <si>
    <t>GO! basisschool De Groene Parel Sint-Pieters-Leeuw</t>
  </si>
  <si>
    <t>GO! basisschool De Esdoornschool Hombeek</t>
  </si>
  <si>
    <t>GO! basisschool De Duizendpoot As</t>
  </si>
  <si>
    <t>GO! basisschool De Drie Beertjes Beernem</t>
  </si>
  <si>
    <t>GO! basisschool De Buurt Schaarbeek</t>
  </si>
  <si>
    <t>GO! basisschool De Brug Brecht</t>
  </si>
  <si>
    <t>GO! basisschool De Brug Bocholt</t>
  </si>
  <si>
    <t>GO! basisschool De Bolster Mortsel</t>
  </si>
  <si>
    <t>GO! basisschool De Bilter Heers</t>
  </si>
  <si>
    <t>GO! basisschool De Bijenkorf</t>
  </si>
  <si>
    <t>GO! basisschool De Beuk Aalter</t>
  </si>
  <si>
    <t>GO! basisschool De Baan Mechelen</t>
  </si>
  <si>
    <t>GO! basisschool Centrum Geraardsbergen</t>
  </si>
  <si>
    <t>GO! basisschool Carolus Magnus Schaarbeek</t>
  </si>
  <si>
    <t>GO! basisschool Brugge Centrum</t>
  </si>
  <si>
    <t>GO! basisschool Bisterveld Kessel</t>
  </si>
  <si>
    <t>GO! basisschool Bellevue Izegem</t>
  </si>
  <si>
    <t>GO! basisschool Atheneum Etterbeek</t>
  </si>
  <si>
    <t>GO! basisschool Abraham Hans Oudenaarde</t>
  </si>
  <si>
    <t>GO! basisschool 't Regenboogje Etterbeek</t>
  </si>
  <si>
    <t>GO! basisschool 't Locomotiefje Beerse</t>
  </si>
  <si>
    <t>GO! basisschool 't Klavertje Herenthout</t>
  </si>
  <si>
    <t>GO! basisschool 't Kasteeltje Overijse</t>
  </si>
  <si>
    <t>GO! basisschool 't Ateljeeke Koersel</t>
  </si>
  <si>
    <t>GO! basisschool - Piramide</t>
  </si>
  <si>
    <t>GO! atheneum Lier basisschool Stadspark</t>
  </si>
  <si>
    <t>GO! atheneum Lier basisschool Het Molentje</t>
  </si>
  <si>
    <t>Gemeentelijke Sportbasisschool De Oester</t>
  </si>
  <si>
    <t>Gemeentelijke Lagere School De Driehoek</t>
  </si>
  <si>
    <t>Gemeentelijke Lagere School - Klim Op</t>
  </si>
  <si>
    <t>Gemeentelijke Lagere School - Eikenlaar</t>
  </si>
  <si>
    <t>Gemeentelijke Lagere School - De Zonnebloem</t>
  </si>
  <si>
    <t>Gemeentelijke Lagere School - De Wissel</t>
  </si>
  <si>
    <t>Gemeentelijke Lagere School - De Wegwijzer</t>
  </si>
  <si>
    <t>Gemeentelijke Lagere School - De Sleutel</t>
  </si>
  <si>
    <t>Gemeentelijke Lagere School - De Regenboog</t>
  </si>
  <si>
    <t>Gemeentelijke Lagere School - De Oester</t>
  </si>
  <si>
    <t>Gemeentelijke Lagere School - De Meyl</t>
  </si>
  <si>
    <t>Gemeentelijke Lagere School - De Meerpaal</t>
  </si>
  <si>
    <t>Gemeentelijke Lagere School - De Lakerberg</t>
  </si>
  <si>
    <t>Gemeentelijke Kleuterschool - Ondersteboven</t>
  </si>
  <si>
    <t>Gemeentelijke Kleuterschool - Lotharingenkruis</t>
  </si>
  <si>
    <t>Gemeentelijke Kleuterschool - Goudhaantje</t>
  </si>
  <si>
    <t>Gemeentelijke Kleuterschool - GEKKO</t>
  </si>
  <si>
    <t>Gemeentelijke Kleuterschool</t>
  </si>
  <si>
    <t>Gemeentelijke Basisschool-De Zonnevlier</t>
  </si>
  <si>
    <t>Gemeentelijke Basisschool Den Elzas</t>
  </si>
  <si>
    <t>Gemeentelijke Basisschool De Zafant</t>
  </si>
  <si>
    <t>Gemeentelijke Basisschool De Schakel</t>
  </si>
  <si>
    <t>Gemeentelijke Basisschool De Letterberg</t>
  </si>
  <si>
    <t>Gemeentelijke Basisschool Centrumschool Kuurne</t>
  </si>
  <si>
    <t>Gemeentelijke Basisschool Barthel</t>
  </si>
  <si>
    <t>Gemeentelijke basisschool 't Groen Drieske</t>
  </si>
  <si>
    <t>Gemeentelijke Basisschool - Windekind</t>
  </si>
  <si>
    <t>Gemeentelijke Basisschool - WIGO Sint-Jan</t>
  </si>
  <si>
    <t>Gemeentelijke Basisschool - Walfergem</t>
  </si>
  <si>
    <t>Gemeentelijke Basisschool - Voortkapel</t>
  </si>
  <si>
    <t>Gemeentelijke Basisschool - Veeweide</t>
  </si>
  <si>
    <t>Gemeentelijke Basisschool - Toverveld</t>
  </si>
  <si>
    <t>Gemeentelijke Basisschool - Tervuren</t>
  </si>
  <si>
    <t>Gemeentelijke Basisschool - Ter Doelhagen</t>
  </si>
  <si>
    <t>Gemeentelijke Basisschool - Stokkel</t>
  </si>
  <si>
    <t>Gemeentelijke Basisschool - Staakte</t>
  </si>
  <si>
    <t>Gemeentelijke Basisschool - Spelenderwijs</t>
  </si>
  <si>
    <t>Gemeentelijke Basisschool - Sint-Michiels</t>
  </si>
  <si>
    <t>Gemeentelijke Basisschool - Sint-Joost-aan-zee</t>
  </si>
  <si>
    <t>Gemeentelijke Basisschool - Sint-Jan</t>
  </si>
  <si>
    <t>Gemeentelijke Basisschool - Salto</t>
  </si>
  <si>
    <t>Gemeentelijke Basisschool - Qworzo</t>
  </si>
  <si>
    <t>Gemeentelijke Basisschool - Poelbos</t>
  </si>
  <si>
    <t>Gemeentelijke Basisschool - Piramide &amp; Tilia</t>
  </si>
  <si>
    <t>Gemeentelijke Basisschool - Pierenbos</t>
  </si>
  <si>
    <t>Gemeentelijke Basisschool - Mozaïek</t>
  </si>
  <si>
    <t>Gemeentelijke Basisschool - Middelkerke 1</t>
  </si>
  <si>
    <t>Gemeentelijke Basisschool - Marolle</t>
  </si>
  <si>
    <t>Gemeentelijke Basisschool - Maatjes</t>
  </si>
  <si>
    <t>Gemeentelijke Basisschool - Leidstarschool</t>
  </si>
  <si>
    <t>Gemeentelijke Basisschool - Kuringen</t>
  </si>
  <si>
    <t>Gemeentelijke Basisschool - Klavertje vier</t>
  </si>
  <si>
    <t>Gemeentelijke Basisschool - Kermt</t>
  </si>
  <si>
    <t>Gemeentelijke Basisschool - Jezus-Eik</t>
  </si>
  <si>
    <t>Gemeentelijke Basisschool - Jenaplanschool Lieven Gevaert</t>
  </si>
  <si>
    <t>Gemeentelijke Basisschool - Huizingen</t>
  </si>
  <si>
    <t>Gemeentelijke Basisschool - Het Trapleerke</t>
  </si>
  <si>
    <t>Gemeentelijke Basisschool - Het Oogappeltje</t>
  </si>
  <si>
    <t>Gemeentelijke Basisschool - Het Anker</t>
  </si>
  <si>
    <t>Gemeentelijke Basisschool - Herhout</t>
  </si>
  <si>
    <t>Gemeentelijke Basisschool - Everheide</t>
  </si>
  <si>
    <t>Gemeentelijke Basisschool - Dworp</t>
  </si>
  <si>
    <t>Gemeentelijke Basisschool - Dijkstein</t>
  </si>
  <si>
    <t>Gemeentelijke Basisschool - De Wijsneus</t>
  </si>
  <si>
    <t>Gemeentelijke Basisschool - De wereldbrug</t>
  </si>
  <si>
    <t>Gemeentelijke Basisschool - De Waterleest</t>
  </si>
  <si>
    <t>Gemeentelijke Basisschool - De Vijvers</t>
  </si>
  <si>
    <t>Gemeentelijke Basisschool - De Twinkeling</t>
  </si>
  <si>
    <t>Gemeentelijke Basisschool - De Sleutelbloem</t>
  </si>
  <si>
    <t>Gemeentelijke Basisschool - De Singel</t>
  </si>
  <si>
    <t>Gemeentelijke Basisschool - De Schommel</t>
  </si>
  <si>
    <t>Gemeentelijke Basisschool - De Schakel</t>
  </si>
  <si>
    <t>Gemeentelijke Basisschool - De Regenboog</t>
  </si>
  <si>
    <t>Gemeentelijke Basisschool - De Puzzel</t>
  </si>
  <si>
    <t>Gemeentelijke Basisschool - De Pimpernel</t>
  </si>
  <si>
    <t>Gemeentelijke Basisschool - De Pagadder</t>
  </si>
  <si>
    <t>Gemeentelijke Basisschool - De Oogappel</t>
  </si>
  <si>
    <t>Gemeentelijke Basisschool - De Negensprong</t>
  </si>
  <si>
    <t>Gemeentelijke Basisschool - De Letterboom</t>
  </si>
  <si>
    <t>Gemeentelijke Basisschool - De Leerplaneet</t>
  </si>
  <si>
    <t>Gemeentelijke Basisschool - De Kriek</t>
  </si>
  <si>
    <t>Gemeentelijke Basisschool - De Kouter</t>
  </si>
  <si>
    <t>Gemeentelijke Basisschool - De Knipoog</t>
  </si>
  <si>
    <t>Gemeentelijke Basisschool - De Klinker</t>
  </si>
  <si>
    <t>Gemeentelijke Basisschool - De Klim</t>
  </si>
  <si>
    <t>Gemeentelijke Basisschool - De Kleine Wijzer</t>
  </si>
  <si>
    <t>Gemeentelijke Basisschool - De Kleine Reus</t>
  </si>
  <si>
    <t>Gemeentelijke Basisschool - De Kangoeroe</t>
  </si>
  <si>
    <t>Gemeentelijke Basisschool - De Horizon</t>
  </si>
  <si>
    <t>Gemeentelijke Basisschool - De Hoeksteen</t>
  </si>
  <si>
    <t>Gemeentelijke Basisschool - De Gele Ballon</t>
  </si>
  <si>
    <t>Gemeentelijke Basisschool - De droomwolk</t>
  </si>
  <si>
    <t>Gemeentelijke Basisschool - De Driesprong</t>
  </si>
  <si>
    <t>Gemeentelijke Basisschool - De Doening</t>
  </si>
  <si>
    <t>Gemeentelijke Basisschool - De Boot</t>
  </si>
  <si>
    <t>Gemeentelijke Basisschool - De Bijenkorf</t>
  </si>
  <si>
    <t>Gemeentelijke Basisschool - Centrumschool</t>
  </si>
  <si>
    <t>Gemeentelijke Basisschool - Centrum</t>
  </si>
  <si>
    <t>Gemeentelijke Basisschool - Cade</t>
  </si>
  <si>
    <t>Gemeentelijke Basisschool - Brugge-Noord</t>
  </si>
  <si>
    <t>Gemeentelijke Basisschool - Bikschooltje</t>
  </si>
  <si>
    <t>Gemeentelijke Basisschool - Beuk &amp; Noot</t>
  </si>
  <si>
    <t>Gemeentelijke Basisschool - Beekbeemden</t>
  </si>
  <si>
    <t>Gemeentelijke Basisschool - Andreas Vesalius</t>
  </si>
  <si>
    <t>Gemeentelijke Basisschool - Alt-Hoeselt</t>
  </si>
  <si>
    <t>Gemeentelijke Basisschool - Ak'Cent Bever</t>
  </si>
  <si>
    <t>Gemeentelijke Basisschool - Abraham Hans</t>
  </si>
  <si>
    <t>Gemeentelijke Basisschool - 't Zonneveld</t>
  </si>
  <si>
    <t>Gemeentelijke Basisschool - 't Mierken</t>
  </si>
  <si>
    <t>Gemeentelijke Basisschool - 't Laar</t>
  </si>
  <si>
    <t>Gemeentelijke Basisschool - 't Groentje</t>
  </si>
  <si>
    <t>Gemeentelijke Basischool - 't Blokje</t>
  </si>
  <si>
    <t>INST_CD</t>
  </si>
  <si>
    <t>INST_OO</t>
  </si>
  <si>
    <t>Adres</t>
  </si>
  <si>
    <t>PC + gemeente</t>
  </si>
  <si>
    <t>TELF</t>
  </si>
  <si>
    <t>DIR</t>
  </si>
  <si>
    <t>Edmond Mesenslaan 2</t>
  </si>
  <si>
    <t>1040 Etterbeek</t>
  </si>
  <si>
    <t>02-732.17.04</t>
  </si>
  <si>
    <t>Katinka BOEYKENS</t>
  </si>
  <si>
    <t>Koning Albertlaan 213</t>
  </si>
  <si>
    <t>1082 Sint-Agatha-Berchem</t>
  </si>
  <si>
    <t>02-468.16.16</t>
  </si>
  <si>
    <t>Guray TURKISTAN</t>
  </si>
  <si>
    <t>Sint-Vincentiusstraat 29</t>
  </si>
  <si>
    <t>1140 Evere</t>
  </si>
  <si>
    <t>02-241.58.09</t>
  </si>
  <si>
    <t>Martine SOMERS</t>
  </si>
  <si>
    <t>Grote Prijzenlaan 59</t>
  </si>
  <si>
    <t>1150 Sint-Pieters-Woluwe</t>
  </si>
  <si>
    <t>02-770.85.56</t>
  </si>
  <si>
    <t>Heidi TRAPPENIERS</t>
  </si>
  <si>
    <t>Henri de Brouckèrelaan 16</t>
  </si>
  <si>
    <t>1160 Oudergem</t>
  </si>
  <si>
    <t>02-672.87.18</t>
  </si>
  <si>
    <t>Emilie BREUER</t>
  </si>
  <si>
    <t>Floréallaan 14</t>
  </si>
  <si>
    <t>1180 Ukkel</t>
  </si>
  <si>
    <t>02-340.68.90</t>
  </si>
  <si>
    <t>Kris PUTTEMAN</t>
  </si>
  <si>
    <t>Floraliënstraat 29</t>
  </si>
  <si>
    <t>1200 Sint-Lambrechts-Woluwe</t>
  </si>
  <si>
    <t>02-771.59.71</t>
  </si>
  <si>
    <t>Evelien VILAIN</t>
  </si>
  <si>
    <t>Edingsesteenweg 9 A</t>
  </si>
  <si>
    <t>1540 Herne</t>
  </si>
  <si>
    <t>02-396.00.18</t>
  </si>
  <si>
    <t>Annelies VAN HOLDER</t>
  </si>
  <si>
    <t>Albert Van Cotthemstraat 110</t>
  </si>
  <si>
    <t>1600 Sint-Pieters-Leeuw</t>
  </si>
  <si>
    <t>02-377.82.12</t>
  </si>
  <si>
    <t>Rita Vanhemelryck</t>
  </si>
  <si>
    <t>Karel Keymolenstraat 39</t>
  </si>
  <si>
    <t>1750 Lennik</t>
  </si>
  <si>
    <t>02-532.33.65</t>
  </si>
  <si>
    <t>Jean-Pierre Claeys</t>
  </si>
  <si>
    <t>Nieuwstraat 124</t>
  </si>
  <si>
    <t>1730 Asse</t>
  </si>
  <si>
    <t>02-451.61.02</t>
  </si>
  <si>
    <t>Tom Vancutsem</t>
  </si>
  <si>
    <t>Ledeganckstraat (Karel) 16</t>
  </si>
  <si>
    <t>1800 Vilvoorde</t>
  </si>
  <si>
    <t>02-251.35.61</t>
  </si>
  <si>
    <t>Vincent GEERTS</t>
  </si>
  <si>
    <t>Van Helmontstraat 6</t>
  </si>
  <si>
    <t>02-251.58.17</t>
  </si>
  <si>
    <t>Ludo Ameryckx</t>
  </si>
  <si>
    <t>Karel Baudewijnslaan 26</t>
  </si>
  <si>
    <t>1861 Meise</t>
  </si>
  <si>
    <t>02-269.52.22</t>
  </si>
  <si>
    <t>Dirk PIESSENS</t>
  </si>
  <si>
    <t>Stafh. Braffortlaan 6</t>
  </si>
  <si>
    <t>3090 Overijse</t>
  </si>
  <si>
    <t>02-688.22.31</t>
  </si>
  <si>
    <t>Gerrit VANDEN WAEYENBERGH</t>
  </si>
  <si>
    <t>Spoorwegstraat 27</t>
  </si>
  <si>
    <t>1930 Zaventem</t>
  </si>
  <si>
    <t>02-720.17.92</t>
  </si>
  <si>
    <t>Karen PITSCHON</t>
  </si>
  <si>
    <t>Willem Matstraat 4</t>
  </si>
  <si>
    <t>1560 Hoeilaart</t>
  </si>
  <si>
    <t>02-657.42.98</t>
  </si>
  <si>
    <t>Gunter Van der Elst</t>
  </si>
  <si>
    <t>Pijlstraat 2</t>
  </si>
  <si>
    <t>2060 Antwerpen</t>
  </si>
  <si>
    <t>03-232.71.50</t>
  </si>
  <si>
    <t>Patrick Meekers</t>
  </si>
  <si>
    <t>Thonetlaan 106</t>
  </si>
  <si>
    <t>2050 Antwerpen</t>
  </si>
  <si>
    <t>03-219.59.30</t>
  </si>
  <si>
    <t>Steven BASTIAENSEN</t>
  </si>
  <si>
    <t>Laarsebaan 100</t>
  </si>
  <si>
    <t>2170 Antwerpen</t>
  </si>
  <si>
    <t>03-645.08.06</t>
  </si>
  <si>
    <t>Karen DE VOECHT</t>
  </si>
  <si>
    <t>Geelvinckstraat 15</t>
  </si>
  <si>
    <t>2940 Stabroek</t>
  </si>
  <si>
    <t>03-568.31.92</t>
  </si>
  <si>
    <t>Els Coekaerts</t>
  </si>
  <si>
    <t>Veldstraat 80</t>
  </si>
  <si>
    <t>2110 Wijnegem</t>
  </si>
  <si>
    <t>03-354.30.23</t>
  </si>
  <si>
    <t>Greta Mertens</t>
  </si>
  <si>
    <t>August Jonckersstraat 65</t>
  </si>
  <si>
    <t>2900 Schoten</t>
  </si>
  <si>
    <t>03-658.61.81</t>
  </si>
  <si>
    <t>Karin DE BELDER</t>
  </si>
  <si>
    <t>Brugstraat 83</t>
  </si>
  <si>
    <t>2960 Brecht</t>
  </si>
  <si>
    <t>03-636.11.44</t>
  </si>
  <si>
    <t>Griet ROSSAU</t>
  </si>
  <si>
    <t>Augustijnslei 54</t>
  </si>
  <si>
    <t>2930 Brasschaat</t>
  </si>
  <si>
    <t>03-651.96.56</t>
  </si>
  <si>
    <t>Lieve MERTENS</t>
  </si>
  <si>
    <t>Heybleukenstraat 21</t>
  </si>
  <si>
    <t>2980 Zoersel</t>
  </si>
  <si>
    <t>03-383.25.95</t>
  </si>
  <si>
    <t>Birgit ENGEL</t>
  </si>
  <si>
    <t>Hagelkruis 50</t>
  </si>
  <si>
    <t>2990 Wuustwezel</t>
  </si>
  <si>
    <t>03-669.63.61</t>
  </si>
  <si>
    <t>Francine Nooyens</t>
  </si>
  <si>
    <t>Hofstraat 14</t>
  </si>
  <si>
    <t>2910 Essen</t>
  </si>
  <si>
    <t>03-667.25.03</t>
  </si>
  <si>
    <t>Ilse RAICICH</t>
  </si>
  <si>
    <t>Plantin en Moretuslei 163</t>
  </si>
  <si>
    <t>2140 Antwerpen</t>
  </si>
  <si>
    <t>03-235.36.90</t>
  </si>
  <si>
    <t>Karin KREYDT</t>
  </si>
  <si>
    <t>Vonckstraat 44</t>
  </si>
  <si>
    <t>2270 Herenthout</t>
  </si>
  <si>
    <t>014-51.13.39</t>
  </si>
  <si>
    <t>Annelies LEYNEN</t>
  </si>
  <si>
    <t>Wijngaardstraat 13</t>
  </si>
  <si>
    <t>2280 Grobbendonk</t>
  </si>
  <si>
    <t>014-51.33.82</t>
  </si>
  <si>
    <t>Gudrun BOUWEN</t>
  </si>
  <si>
    <t>Smiskensstraat 58</t>
  </si>
  <si>
    <t>2300 Turnhout</t>
  </si>
  <si>
    <t>014-41.30.76</t>
  </si>
  <si>
    <t>Dominique CARETTE</t>
  </si>
  <si>
    <t>Karel Van Nyenlaan 12</t>
  </si>
  <si>
    <t>2340 Beerse</t>
  </si>
  <si>
    <t>014-61.38.40</t>
  </si>
  <si>
    <t>Ellen STOOPS</t>
  </si>
  <si>
    <t>GO! basisschool De Zonnewijzer</t>
  </si>
  <si>
    <t>Bovenheide 27</t>
  </si>
  <si>
    <t>2380 Ravels</t>
  </si>
  <si>
    <t>014-65.59.44</t>
  </si>
  <si>
    <t>Tessa VAN GESTEL</t>
  </si>
  <si>
    <t>GO! basisschool Het Schrijvertje</t>
  </si>
  <si>
    <t>Guido Gezellestraat 10</t>
  </si>
  <si>
    <t>2400 Mol</t>
  </si>
  <si>
    <t>014-31.11.50</t>
  </si>
  <si>
    <t>An LUYCKX</t>
  </si>
  <si>
    <t>Voortkapelseweg 2</t>
  </si>
  <si>
    <t>2250 Olen</t>
  </si>
  <si>
    <t>014-26.30.58</t>
  </si>
  <si>
    <t>Nathalie SUY</t>
  </si>
  <si>
    <t>Eeuwfeestlaan 190</t>
  </si>
  <si>
    <t>2500 Lier</t>
  </si>
  <si>
    <t>03-480.05.69</t>
  </si>
  <si>
    <t>Kathy ALPAERTS</t>
  </si>
  <si>
    <t>Arthur Vanderpoortenlaan 35</t>
  </si>
  <si>
    <t>03-480.78.80</t>
  </si>
  <si>
    <t>Stef DONCKERS</t>
  </si>
  <si>
    <t>Nieuwstraat 26</t>
  </si>
  <si>
    <t>2560 Nijlen</t>
  </si>
  <si>
    <t>03-480.20.39</t>
  </si>
  <si>
    <t>Vera AERTS</t>
  </si>
  <si>
    <t>Hof van Riethlaan 3</t>
  </si>
  <si>
    <t>2640 Mortsel</t>
  </si>
  <si>
    <t>03-449.89.05</t>
  </si>
  <si>
    <t>Marleen ROELANDT</t>
  </si>
  <si>
    <t>GO! atheneum Lier leefschool Dagpauwoog</t>
  </si>
  <si>
    <t>Dorpsstraat 63</t>
  </si>
  <si>
    <t>03-482.12.60</t>
  </si>
  <si>
    <t>Natalie DEPPE</t>
  </si>
  <si>
    <t>Kerkelei 43</t>
  </si>
  <si>
    <t>2610 Antwerpen</t>
  </si>
  <si>
    <t>03-827.11.18</t>
  </si>
  <si>
    <t>Bart ANDRIES</t>
  </si>
  <si>
    <t>Laarstraat 10</t>
  </si>
  <si>
    <t>2070 Zwijndrecht</t>
  </si>
  <si>
    <t>03-252.80.95</t>
  </si>
  <si>
    <t>Marina Deschepper</t>
  </si>
  <si>
    <t>Hoogveldweg 5</t>
  </si>
  <si>
    <t>3012 Leuven</t>
  </si>
  <si>
    <t>016-44.46.37</t>
  </si>
  <si>
    <t>Bjorn DAENEKINDT</t>
  </si>
  <si>
    <t>Jean-Baptiste Van Monsstraat 6</t>
  </si>
  <si>
    <t>3000 Leuven</t>
  </si>
  <si>
    <t>016-20.74.51</t>
  </si>
  <si>
    <t>Annick TRICOT</t>
  </si>
  <si>
    <t>Kerkhoflaan 28</t>
  </si>
  <si>
    <t>3070 Kortenberg</t>
  </si>
  <si>
    <t>02-759.68.25</t>
  </si>
  <si>
    <t>Rita COUCKE</t>
  </si>
  <si>
    <t>Tiendeschuurstraat 17</t>
  </si>
  <si>
    <t>1910 Kampenhout</t>
  </si>
  <si>
    <t>016-65.54.27</t>
  </si>
  <si>
    <t>Stef BOGAERTS</t>
  </si>
  <si>
    <t>Oude Vestenstraat 12</t>
  </si>
  <si>
    <t>3300 Tienen</t>
  </si>
  <si>
    <t>016-81.68.45</t>
  </si>
  <si>
    <t>Anja GINCKELS</t>
  </si>
  <si>
    <t>Bondgenotenlaan 6</t>
  </si>
  <si>
    <t>3400 Landen</t>
  </si>
  <si>
    <t>011-88.17.93</t>
  </si>
  <si>
    <t>Tim STIERS</t>
  </si>
  <si>
    <t>Nielstraat 1 A</t>
  </si>
  <si>
    <t>3890 Gingelom</t>
  </si>
  <si>
    <t>011-88.23.24</t>
  </si>
  <si>
    <t>Carine SCHEPERS</t>
  </si>
  <si>
    <t>Hospitaalstraat 91</t>
  </si>
  <si>
    <t>3582 Beringen</t>
  </si>
  <si>
    <t>011-42.29.47</t>
  </si>
  <si>
    <t>Dilek TASDEMIR</t>
  </si>
  <si>
    <t>Noordervest 33</t>
  </si>
  <si>
    <t>3990 Peer</t>
  </si>
  <si>
    <t>011-61.12.35</t>
  </si>
  <si>
    <t>Sarah CANDREVA</t>
  </si>
  <si>
    <t>Koleneind 1</t>
  </si>
  <si>
    <t>3930 Hamont-Achel</t>
  </si>
  <si>
    <t>011-44.53.34</t>
  </si>
  <si>
    <t>Hilde CEYSSENS</t>
  </si>
  <si>
    <t>Brugstraat 22</t>
  </si>
  <si>
    <t>3950 Bocholt</t>
  </si>
  <si>
    <t>089-46.19.51</t>
  </si>
  <si>
    <t>Anna MICHIELSEN</t>
  </si>
  <si>
    <t>Weg naar As 199</t>
  </si>
  <si>
    <t>3600 Genk</t>
  </si>
  <si>
    <t>089-32.23.10</t>
  </si>
  <si>
    <t>Bart WIJGAERTS</t>
  </si>
  <si>
    <t>Oude Baan 372</t>
  </si>
  <si>
    <t>3630 Maasmechelen</t>
  </si>
  <si>
    <t>089-76.47.81</t>
  </si>
  <si>
    <t>Lene COLLA</t>
  </si>
  <si>
    <t>Heikampstraat 35</t>
  </si>
  <si>
    <t>089-76.42.28</t>
  </si>
  <si>
    <t>Elvira COOX</t>
  </si>
  <si>
    <t>GO! tehuis en basisschool Kubik Maasmechelen</t>
  </si>
  <si>
    <t>Heikampstraat 37</t>
  </si>
  <si>
    <t>089-76.45.50</t>
  </si>
  <si>
    <t>Laila VASILE</t>
  </si>
  <si>
    <t>Brammertstraatje 12</t>
  </si>
  <si>
    <t>3650 Dilsen-Stokkem</t>
  </si>
  <si>
    <t>089-56.96.85</t>
  </si>
  <si>
    <t>Danny SCHEEPERS</t>
  </si>
  <si>
    <t>Kerkplein 3</t>
  </si>
  <si>
    <t>3665 As</t>
  </si>
  <si>
    <t>089-65.71.76</t>
  </si>
  <si>
    <t>Hilde OP 'T EYNDE</t>
  </si>
  <si>
    <t>Burgemeester Philipslaan 78</t>
  </si>
  <si>
    <t>3680 Maaseik</t>
  </si>
  <si>
    <t>089-56.04.82</t>
  </si>
  <si>
    <t>Linde VERSTAPPEN</t>
  </si>
  <si>
    <t>Regenboogstraat 5 A</t>
  </si>
  <si>
    <t>3960 Bree</t>
  </si>
  <si>
    <t>089-47.13.86</t>
  </si>
  <si>
    <t>Daisy WOZNIAK</t>
  </si>
  <si>
    <t>Sacramentstraat 70</t>
  </si>
  <si>
    <t>3700 Tongeren</t>
  </si>
  <si>
    <t>012-23.30.31</t>
  </si>
  <si>
    <t>Marleen CREYF</t>
  </si>
  <si>
    <t>Sint Martinusstraat 3</t>
  </si>
  <si>
    <t>3740 Bilzen</t>
  </si>
  <si>
    <t>089-41.52.87</t>
  </si>
  <si>
    <t>Tilly COPS</t>
  </si>
  <si>
    <t>Tichelrijlaan 1</t>
  </si>
  <si>
    <t>3800 Sint-Truiden</t>
  </si>
  <si>
    <t>011-68.43.89</t>
  </si>
  <si>
    <t>Carmen DALLI CARDILLO</t>
  </si>
  <si>
    <t>Nieuwe Steenweg 20</t>
  </si>
  <si>
    <t>3870 Heers</t>
  </si>
  <si>
    <t>011-48.57.84</t>
  </si>
  <si>
    <t>Alberte GIJSEN</t>
  </si>
  <si>
    <t>Atheneumstraat 2</t>
  </si>
  <si>
    <t>3970 Leopoldsburg</t>
  </si>
  <si>
    <t>011-34.62.40</t>
  </si>
  <si>
    <t>Elly HUYSMANS</t>
  </si>
  <si>
    <t>Kapellestraat 9</t>
  </si>
  <si>
    <t>2431 Laakdal</t>
  </si>
  <si>
    <t>014-84.12.02</t>
  </si>
  <si>
    <t>Anne VAN LIMBERGEN</t>
  </si>
  <si>
    <t>Spiegelrei 15</t>
  </si>
  <si>
    <t>8000 Brugge</t>
  </si>
  <si>
    <t>050-33.20.21</t>
  </si>
  <si>
    <t>Alain VANSASSENBROECK</t>
  </si>
  <si>
    <t>Parkstraat 4</t>
  </si>
  <si>
    <t>8730 Beernem</t>
  </si>
  <si>
    <t>050-78.81.87</t>
  </si>
  <si>
    <t>Rik VANBELLE</t>
  </si>
  <si>
    <t>Torhoutstraat 65</t>
  </si>
  <si>
    <t>8810 Lichtervelde</t>
  </si>
  <si>
    <t>051-72.24.57</t>
  </si>
  <si>
    <t>Nele DOCKX</t>
  </si>
  <si>
    <t>Grauwe Broedersstraat 73</t>
  </si>
  <si>
    <t>8600 Diksmuide</t>
  </si>
  <si>
    <t>051-50.21.88</t>
  </si>
  <si>
    <t>Charlot VAN D'HUYNSLAGER</t>
  </si>
  <si>
    <t>Manitobalaan 48</t>
  </si>
  <si>
    <t>8200 Brugge</t>
  </si>
  <si>
    <t>050-38.63.81</t>
  </si>
  <si>
    <t>Sofie KERCKHOVE</t>
  </si>
  <si>
    <t>Varsenareweg 7 C</t>
  </si>
  <si>
    <t>8490 Jabbeke</t>
  </si>
  <si>
    <t>050-81.14.02</t>
  </si>
  <si>
    <t>Nelleke PEETERS</t>
  </si>
  <si>
    <t>Brieversweg 185</t>
  </si>
  <si>
    <t>8310 Brugge</t>
  </si>
  <si>
    <t>050-36.18.48</t>
  </si>
  <si>
    <t>Ginette VAN BELLE</t>
  </si>
  <si>
    <t>Daverlostraat 132</t>
  </si>
  <si>
    <t>050-36.68.82</t>
  </si>
  <si>
    <t>Sylvie DECOMMER</t>
  </si>
  <si>
    <t>Van Maerlantstraat 1</t>
  </si>
  <si>
    <t>8370 Blankenberge</t>
  </si>
  <si>
    <t>050-43.25.30</t>
  </si>
  <si>
    <t>Lindly VAN RECK</t>
  </si>
  <si>
    <t>Groenestraat 69</t>
  </si>
  <si>
    <t>050-43.35.01</t>
  </si>
  <si>
    <t>Birgit LAPORTE</t>
  </si>
  <si>
    <t>Einsteinlaan 1</t>
  </si>
  <si>
    <t>8420 De Haan</t>
  </si>
  <si>
    <t>059-23.37.52</t>
  </si>
  <si>
    <t>Hilde LAFAILLE</t>
  </si>
  <si>
    <t>Verenigingstraat 17</t>
  </si>
  <si>
    <t>8660 De Panne</t>
  </si>
  <si>
    <t>058-41.33.13</t>
  </si>
  <si>
    <t>Saskia GHYSEL</t>
  </si>
  <si>
    <t>Smissestraat 3</t>
  </si>
  <si>
    <t>8630 Veurne</t>
  </si>
  <si>
    <t>058-31.64.33</t>
  </si>
  <si>
    <t>Yves CLAEYS</t>
  </si>
  <si>
    <t>Minister De Taeyelaan 11</t>
  </si>
  <si>
    <t>8500 Kortrijk</t>
  </si>
  <si>
    <t>056-22.39.52</t>
  </si>
  <si>
    <t>Barbara TESCH</t>
  </si>
  <si>
    <t>Veldstraat 17</t>
  </si>
  <si>
    <t>8560 Wevelgem</t>
  </si>
  <si>
    <t>056-41.23.21</t>
  </si>
  <si>
    <t>Nathalie OLIEUX</t>
  </si>
  <si>
    <t>GO! leefschool De Eekhoorntje s Ledegem</t>
  </si>
  <si>
    <t>Kortwagenstraat 2</t>
  </si>
  <si>
    <t>8880 Ledegem</t>
  </si>
  <si>
    <t>056-50.02.60</t>
  </si>
  <si>
    <t>ELS FESTJENS</t>
  </si>
  <si>
    <t>Bellevuestraat 28</t>
  </si>
  <si>
    <t>8870 Izegem</t>
  </si>
  <si>
    <t>051-30.66.50</t>
  </si>
  <si>
    <t>Pascal COOMAN</t>
  </si>
  <si>
    <t>Arendsstraat 62 B</t>
  </si>
  <si>
    <t>8530 Harelbeke</t>
  </si>
  <si>
    <t>056-71.92.22</t>
  </si>
  <si>
    <t>JEAN-CLAUDE VAN LOOSVELDT</t>
  </si>
  <si>
    <t>Meulebekestraat 38</t>
  </si>
  <si>
    <t>8770 Ingelmunster</t>
  </si>
  <si>
    <t>051-30.26.23</t>
  </si>
  <si>
    <t>Evy BECQUART</t>
  </si>
  <si>
    <t>Meersstraat 13</t>
  </si>
  <si>
    <t>8800 Roeselare</t>
  </si>
  <si>
    <t>051-20.70.55</t>
  </si>
  <si>
    <t>Mieke VANDEMAELE</t>
  </si>
  <si>
    <t>Tulpenlaan 14</t>
  </si>
  <si>
    <t>8700 Tielt</t>
  </si>
  <si>
    <t>051-40.27.63</t>
  </si>
  <si>
    <t>Vanessa TRUYEN</t>
  </si>
  <si>
    <t>Plumerlaan 26</t>
  </si>
  <si>
    <t>8900 Ieper</t>
  </si>
  <si>
    <t>057-20.13.67</t>
  </si>
  <si>
    <t>Manuela MEESSEMAN</t>
  </si>
  <si>
    <t>Schoolstraat 19</t>
  </si>
  <si>
    <t>8953 Heuvelland</t>
  </si>
  <si>
    <t>057-44.50.50</t>
  </si>
  <si>
    <t>Pierre BAILLY</t>
  </si>
  <si>
    <t>GO! basisschool Groei Vlamertinge</t>
  </si>
  <si>
    <t>Groezeweg 8</t>
  </si>
  <si>
    <t>8908 Ieper</t>
  </si>
  <si>
    <t>057-20.33.18</t>
  </si>
  <si>
    <t>PEDRA BRULEZ</t>
  </si>
  <si>
    <t>Voskenslaan 60</t>
  </si>
  <si>
    <t>9000 Gent</t>
  </si>
  <si>
    <t>09-240.00.51</t>
  </si>
  <si>
    <t>Stokx Véronique</t>
  </si>
  <si>
    <t>Karel Lodewijk Ledeganckstraat 4</t>
  </si>
  <si>
    <t>09-243.30.98</t>
  </si>
  <si>
    <t>Filip Lietar</t>
  </si>
  <si>
    <t>Goedlevenstraat 78</t>
  </si>
  <si>
    <t>9041 Gent</t>
  </si>
  <si>
    <t>09-251.13.32</t>
  </si>
  <si>
    <t>Kevin Eggermont</t>
  </si>
  <si>
    <t>Vurstjen 33</t>
  </si>
  <si>
    <t>9940 Evergem</t>
  </si>
  <si>
    <t>09-216.44.95</t>
  </si>
  <si>
    <t>Benita Heirman</t>
  </si>
  <si>
    <t>Kroonstraat 2 bis</t>
  </si>
  <si>
    <t>09-344.63.74</t>
  </si>
  <si>
    <t>Marie-Rose Van de Velde</t>
  </si>
  <si>
    <t>Zeveneken-Dorp 6</t>
  </si>
  <si>
    <t>9080 Lochristi</t>
  </si>
  <si>
    <t>09-355.63.40</t>
  </si>
  <si>
    <t>Marianne Franck</t>
  </si>
  <si>
    <t>Sint-Baafskouterstraat 129</t>
  </si>
  <si>
    <t>9040 Gent</t>
  </si>
  <si>
    <t>09-218.86.76</t>
  </si>
  <si>
    <t>Johan De Leeuw</t>
  </si>
  <si>
    <t>Meersstraat 17</t>
  </si>
  <si>
    <t>9070 Destelbergen</t>
  </si>
  <si>
    <t>09-230.87.11</t>
  </si>
  <si>
    <t>Elke Desmet</t>
  </si>
  <si>
    <t>Hazenakker 1</t>
  </si>
  <si>
    <t>9050 Gent</t>
  </si>
  <si>
    <t>09-210.51.50</t>
  </si>
  <si>
    <t>Ann LESSENS</t>
  </si>
  <si>
    <t>Gaversesteenweg 195</t>
  </si>
  <si>
    <t>9820 Merelbeke</t>
  </si>
  <si>
    <t>09-231.64.57</t>
  </si>
  <si>
    <t>Inge Thomas</t>
  </si>
  <si>
    <t>Buizemontstraat 70</t>
  </si>
  <si>
    <t>9500 Geraardsbergen</t>
  </si>
  <si>
    <t>054-41.22.74</t>
  </si>
  <si>
    <t>An Eeman</t>
  </si>
  <si>
    <t>Sasweg 11</t>
  </si>
  <si>
    <t>054-41.31.69</t>
  </si>
  <si>
    <t>Anny Gierts</t>
  </si>
  <si>
    <t>Schoolstraat 4</t>
  </si>
  <si>
    <t>9520 Sint-Lievens-Houtem</t>
  </si>
  <si>
    <t>053-62.29.36</t>
  </si>
  <si>
    <t>Ginette Claus</t>
  </si>
  <si>
    <t>De Tramzate 9</t>
  </si>
  <si>
    <t>9550 Herzele</t>
  </si>
  <si>
    <t>053-60.71.20</t>
  </si>
  <si>
    <t>Els Heirweg</t>
  </si>
  <si>
    <t>Lyceumstraat 12</t>
  </si>
  <si>
    <t>9620 Zottegem</t>
  </si>
  <si>
    <t>09-360.31.15</t>
  </si>
  <si>
    <t>Peggy Mons</t>
  </si>
  <si>
    <t>Zwalmlaan 3</t>
  </si>
  <si>
    <t>9630 Zwalm</t>
  </si>
  <si>
    <t>055-49.99.95</t>
  </si>
  <si>
    <t>Marie-Claire De Keyser</t>
  </si>
  <si>
    <t>Kasteelstraat 32</t>
  </si>
  <si>
    <t>9660 Brakel</t>
  </si>
  <si>
    <t>055-42.45.07</t>
  </si>
  <si>
    <t>Philippe Venstock</t>
  </si>
  <si>
    <t>Schoolstraat 2</t>
  </si>
  <si>
    <t>9688 Maarkedal</t>
  </si>
  <si>
    <t>055-45.57.88</t>
  </si>
  <si>
    <t>Stan DE WOLF</t>
  </si>
  <si>
    <t>Aalststraat 180</t>
  </si>
  <si>
    <t>9700 Oudenaarde</t>
  </si>
  <si>
    <t>055-33.45.60</t>
  </si>
  <si>
    <t>Mieke Vanmaercke</t>
  </si>
  <si>
    <t>Stropstraat 21</t>
  </si>
  <si>
    <t>9810 Nazareth</t>
  </si>
  <si>
    <t>09-385.44.52</t>
  </si>
  <si>
    <t>Danny Vercaigne</t>
  </si>
  <si>
    <t>Olsensesteenweg 2</t>
  </si>
  <si>
    <t>9770 Kruishoutem</t>
  </si>
  <si>
    <t>09-383.56.14</t>
  </si>
  <si>
    <t>Katrien Bettens</t>
  </si>
  <si>
    <t>Volhardingslaan 5</t>
  </si>
  <si>
    <t>9800 Deinze</t>
  </si>
  <si>
    <t>09-381.56.09</t>
  </si>
  <si>
    <t>Valerie Verstraeten</t>
  </si>
  <si>
    <t>Groenewandeling 80</t>
  </si>
  <si>
    <t>9031 Gent</t>
  </si>
  <si>
    <t>09-226.75.00</t>
  </si>
  <si>
    <t>Rudi Lammens</t>
  </si>
  <si>
    <t>Stationsstraat 128</t>
  </si>
  <si>
    <t>9880 Aalter</t>
  </si>
  <si>
    <t>09-374.42.77</t>
  </si>
  <si>
    <t>Sabrine Verzele</t>
  </si>
  <si>
    <t>Aalterseweg 1</t>
  </si>
  <si>
    <t>9910 Knesselare</t>
  </si>
  <si>
    <t>09-374.33.66</t>
  </si>
  <si>
    <t>Daan Terriere</t>
  </si>
  <si>
    <t>Eikelstraat 41 B</t>
  </si>
  <si>
    <t>9900 Eeklo</t>
  </si>
  <si>
    <t>09-377.56.44</t>
  </si>
  <si>
    <t>Tim Van Renterghem</t>
  </si>
  <si>
    <t>Eeklostraat 121</t>
  </si>
  <si>
    <t>9030 Gent</t>
  </si>
  <si>
    <t>09-226.52.80</t>
  </si>
  <si>
    <t>Miguel Plets</t>
  </si>
  <si>
    <t>Zandstraat 25 A</t>
  </si>
  <si>
    <t>9930 Zomergem</t>
  </si>
  <si>
    <t>09-372.71.53</t>
  </si>
  <si>
    <t>Annemie De Bie</t>
  </si>
  <si>
    <t>Rogier van der Weydenstraat 28</t>
  </si>
  <si>
    <t>1000 Brussel</t>
  </si>
  <si>
    <t>02-511.47.98</t>
  </si>
  <si>
    <t>Lieve SEGERS</t>
  </si>
  <si>
    <t>Leo XIII-straat 11</t>
  </si>
  <si>
    <t>1120 Brussel</t>
  </si>
  <si>
    <t>02-268.47.51</t>
  </si>
  <si>
    <t>Sieglinde BAEYENS</t>
  </si>
  <si>
    <t>Dieudonné Lefèvrestraat 41</t>
  </si>
  <si>
    <t>1020 Brussel</t>
  </si>
  <si>
    <t>02-428.56.94</t>
  </si>
  <si>
    <t>Kris VERDOODT</t>
  </si>
  <si>
    <t>Verdunstraat 381</t>
  </si>
  <si>
    <t>1130 Brussel</t>
  </si>
  <si>
    <t>02-247.03.00</t>
  </si>
  <si>
    <t>Joëlle VERHULST</t>
  </si>
  <si>
    <t>Grensstraat 67</t>
  </si>
  <si>
    <t>1210 Sint-Joost-ten-Node</t>
  </si>
  <si>
    <t>02-220.28.40</t>
  </si>
  <si>
    <t>Liesbeth RUBBENS</t>
  </si>
  <si>
    <t>Helmetsesteenweg 216</t>
  </si>
  <si>
    <t>1030 Schaarbeek</t>
  </si>
  <si>
    <t>02-242.66.28</t>
  </si>
  <si>
    <t>Stefan COLENS</t>
  </si>
  <si>
    <t>John Waterloo Wilsonstraat 21</t>
  </si>
  <si>
    <t>02-230.75.28</t>
  </si>
  <si>
    <t>Griet VAN BRABANT</t>
  </si>
  <si>
    <t>Emile de Becolaan 57</t>
  </si>
  <si>
    <t>1050 Elsene</t>
  </si>
  <si>
    <t>02-648.74.30</t>
  </si>
  <si>
    <t>Denise HENDRICKX</t>
  </si>
  <si>
    <t>Montenegrostraat 21</t>
  </si>
  <si>
    <t>1060 Sint-Gillis</t>
  </si>
  <si>
    <t>02-538.06.28</t>
  </si>
  <si>
    <t>Linda DE DOBBELEER</t>
  </si>
  <si>
    <t>Veeweidestraat 82</t>
  </si>
  <si>
    <t>1070 Anderlecht</t>
  </si>
  <si>
    <t>02-521.01.11</t>
  </si>
  <si>
    <t>Marleen COPPENS</t>
  </si>
  <si>
    <t>Pierre Longinstraat 1</t>
  </si>
  <si>
    <t>02-523.76.77</t>
  </si>
  <si>
    <t>Nathalie BREELS</t>
  </si>
  <si>
    <t>Bergense Steenweg 1421</t>
  </si>
  <si>
    <t>02-520.08.48</t>
  </si>
  <si>
    <t>Ann DE BRABANTER</t>
  </si>
  <si>
    <t>Bloeistraat 41</t>
  </si>
  <si>
    <t>02-523.40.19</t>
  </si>
  <si>
    <t>Martine MEERT</t>
  </si>
  <si>
    <t>Jean-Baptiste Decockstraat 54</t>
  </si>
  <si>
    <t>1080 Sint-Jans-Molenbeek</t>
  </si>
  <si>
    <t>02-410.56.58</t>
  </si>
  <si>
    <t>Ingrid DEPRAETERE</t>
  </si>
  <si>
    <t>Steenweg op Merchtem 9</t>
  </si>
  <si>
    <t>02-411.73.14</t>
  </si>
  <si>
    <t>Agna SCHOLLIERS</t>
  </si>
  <si>
    <t>Laarbeeklaan 110</t>
  </si>
  <si>
    <t>1090 Jette</t>
  </si>
  <si>
    <t>02-479.58.92</t>
  </si>
  <si>
    <t>Lynn SMEDT</t>
  </si>
  <si>
    <t>Léon Theodorstraat 167</t>
  </si>
  <si>
    <t>02-423.42.65</t>
  </si>
  <si>
    <t>Veronique VANHERCKE</t>
  </si>
  <si>
    <t>Leopold I straat 362</t>
  </si>
  <si>
    <t>02-428.68.02</t>
  </si>
  <si>
    <t>Ivo DEVESSE</t>
  </si>
  <si>
    <t>Vrije Basisschool - Kameleon</t>
  </si>
  <si>
    <t>Beemdgrachtstraat 2</t>
  </si>
  <si>
    <t>02-215.90.20</t>
  </si>
  <si>
    <t>Frank NIJS</t>
  </si>
  <si>
    <t>Windmolenstraat 39</t>
  </si>
  <si>
    <t>02-247.63.62</t>
  </si>
  <si>
    <t>Anneke RAMAEL</t>
  </si>
  <si>
    <t>Oud-Strijderslaan 61 b</t>
  </si>
  <si>
    <t>02-705.25.65</t>
  </si>
  <si>
    <t>Hilde VANDENHOUTE</t>
  </si>
  <si>
    <t>Henri Vandermaelenstraat 61</t>
  </si>
  <si>
    <t>02-773.18.53</t>
  </si>
  <si>
    <t>Janis VERREYCKEN</t>
  </si>
  <si>
    <t>St-Juliaanskerklaan 16</t>
  </si>
  <si>
    <t>02-673.79.98</t>
  </si>
  <si>
    <t>Pascale LUYCKFASSEEL</t>
  </si>
  <si>
    <t>Baron Guillaume Van Hammestraat 20</t>
  </si>
  <si>
    <t>02-332.33.30</t>
  </si>
  <si>
    <t>Gregory DEWIT</t>
  </si>
  <si>
    <t>Sint-Jobsesteenweg 608</t>
  </si>
  <si>
    <t>02-375.53.20</t>
  </si>
  <si>
    <t>Christine SEGERS</t>
  </si>
  <si>
    <t>Horzelstraat 28</t>
  </si>
  <si>
    <t>02-376.19.08</t>
  </si>
  <si>
    <t>Luc CORNELIS</t>
  </si>
  <si>
    <t>Beeckmanstraat 99</t>
  </si>
  <si>
    <t>02-346.64.57</t>
  </si>
  <si>
    <t>Ingrid HERTELEER</t>
  </si>
  <si>
    <t>Hallestraat 34</t>
  </si>
  <si>
    <t>1190 Vorst</t>
  </si>
  <si>
    <t>02-376.92.15</t>
  </si>
  <si>
    <t>Guy BIESEMANS</t>
  </si>
  <si>
    <t>Albert Dumontlaan 1</t>
  </si>
  <si>
    <t>02-762.14.08</t>
  </si>
  <si>
    <t>Martine DIERICKX</t>
  </si>
  <si>
    <t>Handbooghof 10</t>
  </si>
  <si>
    <t>1500 Halle</t>
  </si>
  <si>
    <t>02-363.80.41</t>
  </si>
  <si>
    <t>Kris COOMAN</t>
  </si>
  <si>
    <t>A. Vaucampslaan 80</t>
  </si>
  <si>
    <t>1654 Beersel</t>
  </si>
  <si>
    <t>02-359.15.85</t>
  </si>
  <si>
    <t>Greta Debremaeker</t>
  </si>
  <si>
    <t>Alsembergsesteenweg 569</t>
  </si>
  <si>
    <t>1653 Beersel</t>
  </si>
  <si>
    <t>02-359.16.98</t>
  </si>
  <si>
    <t>Veerle AERTS</t>
  </si>
  <si>
    <t>Steenweg Asse 162</t>
  </si>
  <si>
    <t>054-56.64.08</t>
  </si>
  <si>
    <t>Christoph SEGERS</t>
  </si>
  <si>
    <t>Winterkeer 54</t>
  </si>
  <si>
    <t>1570 Galmaarden</t>
  </si>
  <si>
    <t>054-58.88.43</t>
  </si>
  <si>
    <t>Peggy DE COOMAN</t>
  </si>
  <si>
    <t>Kerkhove 14</t>
  </si>
  <si>
    <t>1547 Bever</t>
  </si>
  <si>
    <t>054-58.09.60</t>
  </si>
  <si>
    <t>Dorien COCHEZ</t>
  </si>
  <si>
    <t>Gustave Gibonstraat 1 A</t>
  </si>
  <si>
    <t>02-377.70.42</t>
  </si>
  <si>
    <t>Guido Geldhof</t>
  </si>
  <si>
    <t>Arthur Van Dormaelstraat 2 A</t>
  </si>
  <si>
    <t>1630 Linkebeek</t>
  </si>
  <si>
    <t>02-380.77.16</t>
  </si>
  <si>
    <t>Erik CHABERT</t>
  </si>
  <si>
    <t>Kloosterweg 1</t>
  </si>
  <si>
    <t>1640 Sint-Genesius-Rode</t>
  </si>
  <si>
    <t>02-380.10.15</t>
  </si>
  <si>
    <t>Bernard SCHATTEMAN</t>
  </si>
  <si>
    <t>Brusselsesteenweg 20</t>
  </si>
  <si>
    <t>1652 Beersel</t>
  </si>
  <si>
    <t>02-381.08.38</t>
  </si>
  <si>
    <t>Dennis BULTEREYS</t>
  </si>
  <si>
    <t>Hoogstraat 52</t>
  </si>
  <si>
    <t>1650 Beersel</t>
  </si>
  <si>
    <t>02-378.16.52</t>
  </si>
  <si>
    <t>Kris Hunninck</t>
  </si>
  <si>
    <t>Boekhoutstraat 1</t>
  </si>
  <si>
    <t>1670 Pepingen</t>
  </si>
  <si>
    <t>02-356.62.83</t>
  </si>
  <si>
    <t>Luc Scheppers</t>
  </si>
  <si>
    <t>Kroonstraat 40</t>
  </si>
  <si>
    <t>02-532.43.87</t>
  </si>
  <si>
    <t>Els D'HOE</t>
  </si>
  <si>
    <t>Schapenstraat 39</t>
  </si>
  <si>
    <t>02-532.14.53</t>
  </si>
  <si>
    <t>ANDRE DURAN</t>
  </si>
  <si>
    <t>Winnepenninckxstraat 1</t>
  </si>
  <si>
    <t>1755 Gooik</t>
  </si>
  <si>
    <t>02-532.46.99</t>
  </si>
  <si>
    <t>Martine Cromphout</t>
  </si>
  <si>
    <t>Kerkplein 1</t>
  </si>
  <si>
    <t>054-56.60.23</t>
  </si>
  <si>
    <t>MARLEEN HANSELAER</t>
  </si>
  <si>
    <t>Bronnenweg 2</t>
  </si>
  <si>
    <t>02-532.09.06</t>
  </si>
  <si>
    <t>Veronique VINDEVOGEL</t>
  </si>
  <si>
    <t>Gemeenteplein 28</t>
  </si>
  <si>
    <t>02-452.56.55</t>
  </si>
  <si>
    <t>Els ARYS</t>
  </si>
  <si>
    <t>Stevensveld 16</t>
  </si>
  <si>
    <t>02-452.27.62</t>
  </si>
  <si>
    <t>Geertrui OCKELEIJ</t>
  </si>
  <si>
    <t>Nieuwstraat 72</t>
  </si>
  <si>
    <t>02-452.70.32</t>
  </si>
  <si>
    <t>Dirk Van den Eynde</t>
  </si>
  <si>
    <t>Kasteelstraat 49</t>
  </si>
  <si>
    <t>02-452.50.73</t>
  </si>
  <si>
    <t>Annelies CAUWENBERGH</t>
  </si>
  <si>
    <t>Dorp 48</t>
  </si>
  <si>
    <t>1602 Sint-Pieters-Leeuw</t>
  </si>
  <si>
    <t>02-569.07.24</t>
  </si>
  <si>
    <t>Valentine DECORTE</t>
  </si>
  <si>
    <t>Noorderlaan 6</t>
  </si>
  <si>
    <t>1731 Asse</t>
  </si>
  <si>
    <t>02-466.64.87</t>
  </si>
  <si>
    <t>Ingrid De Ridder</t>
  </si>
  <si>
    <t>Kloosterstraat 3</t>
  </si>
  <si>
    <t>02-466.25.61</t>
  </si>
  <si>
    <t>Hilde VAN LINTHOUT</t>
  </si>
  <si>
    <t>Meersstraat 5</t>
  </si>
  <si>
    <t>1742 Ternat</t>
  </si>
  <si>
    <t>02-582.18.84</t>
  </si>
  <si>
    <t>Ludwig MARISSENS</t>
  </si>
  <si>
    <t>Kapelleweide 7</t>
  </si>
  <si>
    <t>1760 Roosdaal</t>
  </si>
  <si>
    <t>054-32.31.02</t>
  </si>
  <si>
    <t>Kris THIELEMANS</t>
  </si>
  <si>
    <t>Streekbaan 189</t>
  </si>
  <si>
    <t>02-267.35.33</t>
  </si>
  <si>
    <t>Patricia ROELAND</t>
  </si>
  <si>
    <t>Groenstraat 21</t>
  </si>
  <si>
    <t>02-251.27.13</t>
  </si>
  <si>
    <t>Ineke COORENS</t>
  </si>
  <si>
    <t>J. Vanden Broeckstraat 29</t>
  </si>
  <si>
    <t>1780 Wemmel</t>
  </si>
  <si>
    <t>02-462.06.31</t>
  </si>
  <si>
    <t>Vera LEEMANS</t>
  </si>
  <si>
    <t>Nachtegaallaan 5</t>
  </si>
  <si>
    <t>1851 Grimbergen</t>
  </si>
  <si>
    <t>02-269.59.75</t>
  </si>
  <si>
    <t>Rudi BUGGENHOUT</t>
  </si>
  <si>
    <t>Gemeentehuisstraat 1</t>
  </si>
  <si>
    <t>1852 Grimbergen</t>
  </si>
  <si>
    <t>02-269.50.17</t>
  </si>
  <si>
    <t>MYRIAM EYNIKEL</t>
  </si>
  <si>
    <t>Stationsstraat 43</t>
  </si>
  <si>
    <t>1785 Merchtem</t>
  </si>
  <si>
    <t>052-37.01.38</t>
  </si>
  <si>
    <t>Luc WILLOCX</t>
  </si>
  <si>
    <t>Nijverseelstraat 131</t>
  </si>
  <si>
    <t>1745 Opwijk</t>
  </si>
  <si>
    <t>052-35.04.41</t>
  </si>
  <si>
    <t>Dora VASTENAVONDT</t>
  </si>
  <si>
    <t>Steenweg op Vilvoorde 229</t>
  </si>
  <si>
    <t>052-35.74.43</t>
  </si>
  <si>
    <t>Christoph DE SMEDT</t>
  </si>
  <si>
    <t>Vrije Basisschool - De Leertrommel</t>
  </si>
  <si>
    <t>Schoolstraat 65 A</t>
  </si>
  <si>
    <t>052-35.70.76</t>
  </si>
  <si>
    <t>Katleen VAN LEMMENS</t>
  </si>
  <si>
    <t>Heiveld 61</t>
  </si>
  <si>
    <t>052-35.82.65</t>
  </si>
  <si>
    <t>Kristine DE SAEGER</t>
  </si>
  <si>
    <t>Heuvelstraat 57</t>
  </si>
  <si>
    <t>02-687.78.17</t>
  </si>
  <si>
    <t>Danny CAHY</t>
  </si>
  <si>
    <t>Patrijzenlaan 23 a</t>
  </si>
  <si>
    <t>02-687.22.57</t>
  </si>
  <si>
    <t>LIEVE D'HAESE</t>
  </si>
  <si>
    <t>Witherendreef 25</t>
  </si>
  <si>
    <t>02-657.15.37</t>
  </si>
  <si>
    <t>Erwin STROOBANTS</t>
  </si>
  <si>
    <t>Terhulpensesteenweg 524</t>
  </si>
  <si>
    <t>02-687.38.75</t>
  </si>
  <si>
    <t>Kristiaan VERON</t>
  </si>
  <si>
    <t>Brusselsesteenweg 592</t>
  </si>
  <si>
    <t>02-657.11.05</t>
  </si>
  <si>
    <t>Ilke VERRECK</t>
  </si>
  <si>
    <t>Vereeckenstraat 82</t>
  </si>
  <si>
    <t>1820 Steenokkerzeel</t>
  </si>
  <si>
    <t>02-751.72.95</t>
  </si>
  <si>
    <t>Margaretha RAL</t>
  </si>
  <si>
    <t>Gemeentelijke Basisschool - De Klimboom</t>
  </si>
  <si>
    <t>Emiel Bricoutlaan 61</t>
  </si>
  <si>
    <t>1950 Kraainem</t>
  </si>
  <si>
    <t>02-720.15.76</t>
  </si>
  <si>
    <t>Annick Tordeur</t>
  </si>
  <si>
    <t>Kerkdries 22</t>
  </si>
  <si>
    <t>1933 Zaventem</t>
  </si>
  <si>
    <t>02-731.19.83</t>
  </si>
  <si>
    <t>Wim CAMMAERTS</t>
  </si>
  <si>
    <t>Albertlaan 44</t>
  </si>
  <si>
    <t>1970 Wezembeek-Oppem</t>
  </si>
  <si>
    <t>02-767.11.85</t>
  </si>
  <si>
    <t>Pascale VERZEELE</t>
  </si>
  <si>
    <t>Nieuwstraat 17</t>
  </si>
  <si>
    <t>3080 Tervuren</t>
  </si>
  <si>
    <t>02-767.49.73</t>
  </si>
  <si>
    <t>Nele BERGHMANS</t>
  </si>
  <si>
    <t>Paardenmarktstraat 1</t>
  </si>
  <si>
    <t>02-767.62.76</t>
  </si>
  <si>
    <t>Joeri STERCKX</t>
  </si>
  <si>
    <t>Waversesteenweg 2</t>
  </si>
  <si>
    <t>02-657.01.40</t>
  </si>
  <si>
    <t>Geneviève Ockerman</t>
  </si>
  <si>
    <t>Groenstraat 73</t>
  </si>
  <si>
    <t>03-235.68.55</t>
  </si>
  <si>
    <t>Iris SMEKENS</t>
  </si>
  <si>
    <t>Oudesteenweg 81</t>
  </si>
  <si>
    <t>03-226.37.79</t>
  </si>
  <si>
    <t>Cedric VAN DER LINDEN</t>
  </si>
  <si>
    <t>Van Helmontstraat 29</t>
  </si>
  <si>
    <t>03-217.42.41</t>
  </si>
  <si>
    <t>Kathleen PROVOST</t>
  </si>
  <si>
    <t>Maarschalk Gérardstraat 18</t>
  </si>
  <si>
    <t>2000 Antwerpen</t>
  </si>
  <si>
    <t>03-233.93.20</t>
  </si>
  <si>
    <t>Veronique VERLACKT</t>
  </si>
  <si>
    <t>Haantjeslei 50</t>
  </si>
  <si>
    <t>2018 Antwerpen</t>
  </si>
  <si>
    <t>03-213.29.89</t>
  </si>
  <si>
    <t>Hilde OPSOMER</t>
  </si>
  <si>
    <t>Stedelijke Basisschool - De Evenaar</t>
  </si>
  <si>
    <t>Constitutiestraat 61</t>
  </si>
  <si>
    <t>03-289.11.20</t>
  </si>
  <si>
    <t>Paul FONTYN</t>
  </si>
  <si>
    <t>Stedelijke Basisschool - Alberreke</t>
  </si>
  <si>
    <t>Albertstraat 32</t>
  </si>
  <si>
    <t>03-292.29.70</t>
  </si>
  <si>
    <t>Tinne Van Hoof</t>
  </si>
  <si>
    <t>Lange Riddersstraat 48</t>
  </si>
  <si>
    <t>03-201.51.20</t>
  </si>
  <si>
    <t>Saskia HOEYLANDT</t>
  </si>
  <si>
    <t>Stedelijke Basisschool - Crea 16</t>
  </si>
  <si>
    <t>Grotehondstraat 50</t>
  </si>
  <si>
    <t>03-292.63.50</t>
  </si>
  <si>
    <t>Marc Plichart</t>
  </si>
  <si>
    <t>Stedelijke Basisschool - De Kleine wereld</t>
  </si>
  <si>
    <t>Brederodestraat 119</t>
  </si>
  <si>
    <t>03-238.28.93</t>
  </si>
  <si>
    <t>Hilde Dom</t>
  </si>
  <si>
    <t>Vrije Basisschool - Mikado</t>
  </si>
  <si>
    <t>Borgerhoutsestraat 74</t>
  </si>
  <si>
    <t>03-235.62.08</t>
  </si>
  <si>
    <t>Tinneke VERSCHOREN</t>
  </si>
  <si>
    <t>Vliegenstraat 37</t>
  </si>
  <si>
    <t>03-232.47.95</t>
  </si>
  <si>
    <t>Lutgard Loete</t>
  </si>
  <si>
    <t>Kronenburgstraat 30</t>
  </si>
  <si>
    <t>03-238.49.72</t>
  </si>
  <si>
    <t>Anne Boeken</t>
  </si>
  <si>
    <t>Lange Kongostraat 17</t>
  </si>
  <si>
    <t>03-236.43.05</t>
  </si>
  <si>
    <t>Marc ADRIAENS</t>
  </si>
  <si>
    <t>Isabellalei 107</t>
  </si>
  <si>
    <t>03-230.18.20</t>
  </si>
  <si>
    <t>Marie-Anne Bernaerts</t>
  </si>
  <si>
    <t>Van Immerseelstraat 29</t>
  </si>
  <si>
    <t>03-232.11.33</t>
  </si>
  <si>
    <t>Linda CNAEPKENS</t>
  </si>
  <si>
    <t>Demerstraat 18</t>
  </si>
  <si>
    <t>03-233.34.30</t>
  </si>
  <si>
    <t>ASTRID SEGERS</t>
  </si>
  <si>
    <t>Stedelijke Kleuterschool - De Kameleon</t>
  </si>
  <si>
    <t>Constant Permekestraat 2</t>
  </si>
  <si>
    <t>2020 Antwerpen</t>
  </si>
  <si>
    <t>03-292.21.80</t>
  </si>
  <si>
    <t>Victoire De Grave</t>
  </si>
  <si>
    <t>stedelijke Kleuterschool - De Tandem</t>
  </si>
  <si>
    <t>Jan De Voslei 10</t>
  </si>
  <si>
    <t>03-238.31.49</t>
  </si>
  <si>
    <t>Line Machiels</t>
  </si>
  <si>
    <t>Stedelijke Kleuterschool - De Krokodil</t>
  </si>
  <si>
    <t>Grétrystraat 46</t>
  </si>
  <si>
    <t>03-239.16.08</t>
  </si>
  <si>
    <t>Ingrid HENDRICKX</t>
  </si>
  <si>
    <t>Lamorinièrestraat 26</t>
  </si>
  <si>
    <t>03-281.30.00</t>
  </si>
  <si>
    <t>M. STAUBER</t>
  </si>
  <si>
    <t>Breughelstraat 15</t>
  </si>
  <si>
    <t>03-230.55.07</t>
  </si>
  <si>
    <t>Ilse DE CLERCQ</t>
  </si>
  <si>
    <t>Stedelijke Basisschool - Creatopia</t>
  </si>
  <si>
    <t>Van Peenestraat 4</t>
  </si>
  <si>
    <t>03-238.35.91</t>
  </si>
  <si>
    <t>PETER VINKEN</t>
  </si>
  <si>
    <t>Jan De Voslei 23 A</t>
  </si>
  <si>
    <t>03-237.62.63</t>
  </si>
  <si>
    <t>Katja Van den Bergen</t>
  </si>
  <si>
    <t>Stedelijke Basisschool Willem Tell</t>
  </si>
  <si>
    <t>Kruisboogstraat 49</t>
  </si>
  <si>
    <t>2030 Antwerpen</t>
  </si>
  <si>
    <t>03-291.17.30</t>
  </si>
  <si>
    <t>Noëlla Van Rhijn</t>
  </si>
  <si>
    <t>Stedelijke Basisschool - De Beren</t>
  </si>
  <si>
    <t>Antwerpsebaan 152</t>
  </si>
  <si>
    <t>2040 Antwerpen</t>
  </si>
  <si>
    <t>03-502.18.20</t>
  </si>
  <si>
    <t>Karin VAN DEN BRANDT</t>
  </si>
  <si>
    <t>Stedelijke Basisschool - Apenstaartjes</t>
  </si>
  <si>
    <t>Hanegraefstraat 15</t>
  </si>
  <si>
    <t>03-432.17.65</t>
  </si>
  <si>
    <t>Tasja D'hont</t>
  </si>
  <si>
    <t>Goethestraat 1</t>
  </si>
  <si>
    <t>03-219.33.24</t>
  </si>
  <si>
    <t>Myriam De Mol</t>
  </si>
  <si>
    <t>Vrije Basisschool - Sint-Ludgardisschool</t>
  </si>
  <si>
    <t>Du Chastellei 48</t>
  </si>
  <si>
    <t>03-645.68.67</t>
  </si>
  <si>
    <t>Ann Hendrickx</t>
  </si>
  <si>
    <t>Terlindenhofstraat 220</t>
  </si>
  <si>
    <t>03-645.56.29</t>
  </si>
  <si>
    <t>Ann VERHOEVEN</t>
  </si>
  <si>
    <t>Broeder Frederikstraat 3</t>
  </si>
  <si>
    <t>03-647.05.03</t>
  </si>
  <si>
    <t>Piet BELLENS</t>
  </si>
  <si>
    <t>Alfons Jeurissenstraat 13</t>
  </si>
  <si>
    <t>2180 Antwerpen</t>
  </si>
  <si>
    <t>03-541.39.40</t>
  </si>
  <si>
    <t>Lodewijk Delvou</t>
  </si>
  <si>
    <t>Frans Standaertlei 54</t>
  </si>
  <si>
    <t>03-605.71.52</t>
  </si>
  <si>
    <t>Erwin VANHEYBEECK</t>
  </si>
  <si>
    <t>Partizanenstraat 5</t>
  </si>
  <si>
    <t>2950 Kapellen</t>
  </si>
  <si>
    <t>03-664.79.20</t>
  </si>
  <si>
    <t>Marc Sabbe</t>
  </si>
  <si>
    <t>Dorpsstraat 61</t>
  </si>
  <si>
    <t>03-568.66.65</t>
  </si>
  <si>
    <t>Guy De Vries</t>
  </si>
  <si>
    <t>Stedelijke Basisschool - Hoedjes van Papier</t>
  </si>
  <si>
    <t>Maarschalk Montgomerylaan 15</t>
  </si>
  <si>
    <t>2100 Antwerpen</t>
  </si>
  <si>
    <t>03-320.81.70</t>
  </si>
  <si>
    <t>Dirk DE BACKER</t>
  </si>
  <si>
    <t>Stedelijke Kleuterschool - De Groene Egel</t>
  </si>
  <si>
    <t>Maria de Heeltstraat 114</t>
  </si>
  <si>
    <t>03-324.20.64</t>
  </si>
  <si>
    <t>Micheline JACOBS</t>
  </si>
  <si>
    <t>Stedelijke Kleuterschool - Koekatoe</t>
  </si>
  <si>
    <t>Haviklaan 2</t>
  </si>
  <si>
    <t>03-334.39.70</t>
  </si>
  <si>
    <t>Joke De Bie</t>
  </si>
  <si>
    <t>Stedelijke Basisschool - De Kangoeroe</t>
  </si>
  <si>
    <t>Ruggeveldlaan 699</t>
  </si>
  <si>
    <t>03-324.60.55</t>
  </si>
  <si>
    <t>Sandra SIMONS</t>
  </si>
  <si>
    <t>Paulus Beyestraat 153</t>
  </si>
  <si>
    <t>03-325.16.88</t>
  </si>
  <si>
    <t>Desiree Kerpentier</t>
  </si>
  <si>
    <t>Pieter De Ridderstraat 5</t>
  </si>
  <si>
    <t>03-324.55.93</t>
  </si>
  <si>
    <t>Kirsten Kluppels</t>
  </si>
  <si>
    <t>Antoon Van den Bosschelaan 145</t>
  </si>
  <si>
    <t>03-324.97.97</t>
  </si>
  <si>
    <t>Christel De Caluwé</t>
  </si>
  <si>
    <t>Kasteellei 77 B</t>
  </si>
  <si>
    <t>03-353.11.30</t>
  </si>
  <si>
    <t>Lutgarde MEYEN</t>
  </si>
  <si>
    <t>Turnhoutsebaan 430</t>
  </si>
  <si>
    <t>03-353.05.41</t>
  </si>
  <si>
    <t>Bernadette DINGENEN</t>
  </si>
  <si>
    <t>Vordensteinstraat 32</t>
  </si>
  <si>
    <t>03-658.94.51</t>
  </si>
  <si>
    <t>Veerle MOLKENS</t>
  </si>
  <si>
    <t>Marialei 2</t>
  </si>
  <si>
    <t>03-645.90.44</t>
  </si>
  <si>
    <t>Katrijn NYS</t>
  </si>
  <si>
    <t>Sint-Maria-ten-Boslei 10</t>
  </si>
  <si>
    <t>03-658.48.42</t>
  </si>
  <si>
    <t>Anouck VERSTRAETEN</t>
  </si>
  <si>
    <t>Paalstraat 309</t>
  </si>
  <si>
    <t>03-658.79.45</t>
  </si>
  <si>
    <t>Rita LAUWERS</t>
  </si>
  <si>
    <t>Heislag 35</t>
  </si>
  <si>
    <t>03-651.69.56</t>
  </si>
  <si>
    <t>Ann De Boeck</t>
  </si>
  <si>
    <t>della Faillestraat 16</t>
  </si>
  <si>
    <t>03-633.38.05</t>
  </si>
  <si>
    <t>Marie-Louise Claessens</t>
  </si>
  <si>
    <t>Lage Kaart 266</t>
  </si>
  <si>
    <t>03-651.50.25</t>
  </si>
  <si>
    <t>Debby VERHULST</t>
  </si>
  <si>
    <t>Donksesteenweg 150</t>
  </si>
  <si>
    <t>03-651.86.07</t>
  </si>
  <si>
    <t>Chris PATTEET</t>
  </si>
  <si>
    <t>Baillet-Latourlei 107 A</t>
  </si>
  <si>
    <t>Jan PEETERS</t>
  </si>
  <si>
    <t>Zegersdreef 66</t>
  </si>
  <si>
    <t>03-651.68.16</t>
  </si>
  <si>
    <t>Ingrid SIMONS</t>
  </si>
  <si>
    <t>Sint Jozeflei 18</t>
  </si>
  <si>
    <t>2390 Malle</t>
  </si>
  <si>
    <t>03-312.08.85</t>
  </si>
  <si>
    <t>Bea VAN OOSTERWIJCK</t>
  </si>
  <si>
    <t>Kasteellaan 18</t>
  </si>
  <si>
    <t>03-312.98.88</t>
  </si>
  <si>
    <t>Jozef VERBOVEN</t>
  </si>
  <si>
    <t>Hoogstraat 19</t>
  </si>
  <si>
    <t>03-312.29.38</t>
  </si>
  <si>
    <t>Bjorn LOYENS</t>
  </si>
  <si>
    <t>Ter Beuken 1</t>
  </si>
  <si>
    <t>03-298.08.04</t>
  </si>
  <si>
    <t>Machteld BOGAERTS</t>
  </si>
  <si>
    <t>Schoolplein 2</t>
  </si>
  <si>
    <t>03-313.81.63</t>
  </si>
  <si>
    <t>Annemie SUY</t>
  </si>
  <si>
    <t>Handelslei 72</t>
  </si>
  <si>
    <t>03-383.30.37</t>
  </si>
  <si>
    <t>Werner CORNELIS</t>
  </si>
  <si>
    <t>Hagelkruis 2 A</t>
  </si>
  <si>
    <t>03-690.46.45</t>
  </si>
  <si>
    <t>Joannes Van Gils</t>
  </si>
  <si>
    <t>Molenheide 1</t>
  </si>
  <si>
    <t>03-669.72.17</t>
  </si>
  <si>
    <t>Luc ANTHONISSEN</t>
  </si>
  <si>
    <t>Bredabaan 124</t>
  </si>
  <si>
    <t>03-669.62.89</t>
  </si>
  <si>
    <t>Wendy VAN HEES</t>
  </si>
  <si>
    <t>Oude Baan 92</t>
  </si>
  <si>
    <t>03-663.52.70</t>
  </si>
  <si>
    <t>Els VAN HEES</t>
  </si>
  <si>
    <t>Kerkblokstraat 16</t>
  </si>
  <si>
    <t>03-690.46.55</t>
  </si>
  <si>
    <t>Marielle Kuypers</t>
  </si>
  <si>
    <t>Heidestatieplein 6</t>
  </si>
  <si>
    <t>2920 Kalmthout</t>
  </si>
  <si>
    <t>03-666.73.93</t>
  </si>
  <si>
    <t>Linda VAN OEVELEN</t>
  </si>
  <si>
    <t>Achterbroeksteenweg 190</t>
  </si>
  <si>
    <t>03-666.81.15</t>
  </si>
  <si>
    <t>Els VAN VELDHOVEN</t>
  </si>
  <si>
    <t>Zonnekinddreef 2</t>
  </si>
  <si>
    <t>03-666.53.40</t>
  </si>
  <si>
    <t>Gino VAN GOOL</t>
  </si>
  <si>
    <t>Nieuwmoer-Dorp 10</t>
  </si>
  <si>
    <t>03-667.46.85</t>
  </si>
  <si>
    <t>Dirk VERHEYDEN</t>
  </si>
  <si>
    <t>Rouwmoer 7</t>
  </si>
  <si>
    <t>03-667.33.65</t>
  </si>
  <si>
    <t>Geert VANDEKEYBUS</t>
  </si>
  <si>
    <t>Grensstraat 14</t>
  </si>
  <si>
    <t>03-667.37.23</t>
  </si>
  <si>
    <t>Myriam VAN HEES</t>
  </si>
  <si>
    <t>De Vondert 10</t>
  </si>
  <si>
    <t>03-667.57.63</t>
  </si>
  <si>
    <t>Dirk BEYERS</t>
  </si>
  <si>
    <t>Turnhoutsebaan 79</t>
  </si>
  <si>
    <t>03-236.37.25</t>
  </si>
  <si>
    <t>Hilde hendrickx</t>
  </si>
  <si>
    <t>Berchemlei 93</t>
  </si>
  <si>
    <t>03-236.04.44</t>
  </si>
  <si>
    <t>Koen Huyck</t>
  </si>
  <si>
    <t>Collegelaan 36</t>
  </si>
  <si>
    <t>03-217.44.10</t>
  </si>
  <si>
    <t>Ann Maesen</t>
  </si>
  <si>
    <t>Stedelijke Basisschool - De Horizon</t>
  </si>
  <si>
    <t>Betogingstraat 9 .</t>
  </si>
  <si>
    <t>03-502.10.90</t>
  </si>
  <si>
    <t>Willy TYSMANS</t>
  </si>
  <si>
    <t>de Robianostraat 11</t>
  </si>
  <si>
    <t>2150 Borsbeek</t>
  </si>
  <si>
    <t>03-322.53.54</t>
  </si>
  <si>
    <t>Ime DEHON</t>
  </si>
  <si>
    <t>Jan Frans Stynenlei 8 B</t>
  </si>
  <si>
    <t>03-321.20.21</t>
  </si>
  <si>
    <t>Els MENNES</t>
  </si>
  <si>
    <t>Maria Clarastraat 60</t>
  </si>
  <si>
    <t>2160 Wommelgem</t>
  </si>
  <si>
    <t>03-322.34.34</t>
  </si>
  <si>
    <t>Hilde NOEL</t>
  </si>
  <si>
    <t>Torenstraat 30</t>
  </si>
  <si>
    <t>03-353.78.28</t>
  </si>
  <si>
    <t>Els CORLUY</t>
  </si>
  <si>
    <t>Heidedreef 82</t>
  </si>
  <si>
    <t>2970 Schilde</t>
  </si>
  <si>
    <t>03-353.71.19</t>
  </si>
  <si>
    <t>Eddy SMEDTS</t>
  </si>
  <si>
    <t>Kleinveldweg 2 A</t>
  </si>
  <si>
    <t>03-384.06.28</t>
  </si>
  <si>
    <t>Ann DECLERCQ</t>
  </si>
  <si>
    <t>Schildesteenweg 12</t>
  </si>
  <si>
    <t>2520 Ranst</t>
  </si>
  <si>
    <t>03-383.50.36</t>
  </si>
  <si>
    <t>Marleen Ruymaekers</t>
  </si>
  <si>
    <t>Venusstraat 3</t>
  </si>
  <si>
    <t>03-383.10.31</t>
  </si>
  <si>
    <t>Kevin FRANCKEN</t>
  </si>
  <si>
    <t>Kapelstraat 19 A</t>
  </si>
  <si>
    <t>03-485.80.79</t>
  </si>
  <si>
    <t>Mie BELLENS</t>
  </si>
  <si>
    <t>Lostraat 51</t>
  </si>
  <si>
    <t>03-485.65.14</t>
  </si>
  <si>
    <t>Marleen VAN OLMEN</t>
  </si>
  <si>
    <t>Kerkstraat 37</t>
  </si>
  <si>
    <t>2240 Zandhoven</t>
  </si>
  <si>
    <t>03-484.30.87</t>
  </si>
  <si>
    <t>Chris JANSSENS</t>
  </si>
  <si>
    <t>Veerstraat 59</t>
  </si>
  <si>
    <t>03-485.73.98</t>
  </si>
  <si>
    <t>Greta VAN DEN EYNDE</t>
  </si>
  <si>
    <t>Vrije Basisschool - Sint-Jozefschool</t>
  </si>
  <si>
    <t>Kloosterstraat 1</t>
  </si>
  <si>
    <t>03-480.19.29</t>
  </si>
  <si>
    <t>Chantal VAN GOMPEL</t>
  </si>
  <si>
    <t>Nonnenstraat 21</t>
  </si>
  <si>
    <t>03-481.97.43</t>
  </si>
  <si>
    <t>Godelieve WITVROUWEN</t>
  </si>
  <si>
    <t>Zandlaan 46</t>
  </si>
  <si>
    <t>03-481.87.67</t>
  </si>
  <si>
    <t>Annelies VANGORP</t>
  </si>
  <si>
    <t>Bergstraat 12</t>
  </si>
  <si>
    <t>014-51.29.29</t>
  </si>
  <si>
    <t>Tom BELMANS</t>
  </si>
  <si>
    <t>Dorp 57</t>
  </si>
  <si>
    <t>2288 Grobbendonk</t>
  </si>
  <si>
    <t>014-51.27.42</t>
  </si>
  <si>
    <t>Kristel MATEUSEN</t>
  </si>
  <si>
    <t>Pieter De Nefstraat 4</t>
  </si>
  <si>
    <t>014-41.17.02</t>
  </si>
  <si>
    <t>Annemie DAEMEN</t>
  </si>
  <si>
    <t>Koningin Astridlaan 33</t>
  </si>
  <si>
    <t>014-41.24.84</t>
  </si>
  <si>
    <t>Walter VAN EYGEN</t>
  </si>
  <si>
    <t>Beekstraat 3</t>
  </si>
  <si>
    <t>014-41.89.11</t>
  </si>
  <si>
    <t>Liesbeth MAES</t>
  </si>
  <si>
    <t>Leopoldstraat 1</t>
  </si>
  <si>
    <t>2310 Rijkevorsel</t>
  </si>
  <si>
    <t>03-340.00.60</t>
  </si>
  <si>
    <t>Griet MAUSSEN</t>
  </si>
  <si>
    <t>Markt 17</t>
  </si>
  <si>
    <t>2330 Merksplas</t>
  </si>
  <si>
    <t>014-63.34.93</t>
  </si>
  <si>
    <t>Liesbeth Van den Broeck</t>
  </si>
  <si>
    <t>Kloosterstraat 4</t>
  </si>
  <si>
    <t>014-63.30.00</t>
  </si>
  <si>
    <t>Ronny DAS</t>
  </si>
  <si>
    <t>014-61.15.22</t>
  </si>
  <si>
    <t>Inge DRIES</t>
  </si>
  <si>
    <t>Albertstraat 1</t>
  </si>
  <si>
    <t>014-61.15.23</t>
  </si>
  <si>
    <t>Christine DRIESEN</t>
  </si>
  <si>
    <t>Konijnenbergpad 5</t>
  </si>
  <si>
    <t>2350 Vosselaar</t>
  </si>
  <si>
    <t>014-61.17.66</t>
  </si>
  <si>
    <t>Paul VLEUGELS</t>
  </si>
  <si>
    <t>Van der Bekenlaan 40</t>
  </si>
  <si>
    <t>2360 Oud-Turnhout</t>
  </si>
  <si>
    <t>014-45.36.75</t>
  </si>
  <si>
    <t>Anne LOODTS</t>
  </si>
  <si>
    <t>Steenweg op Mol 157</t>
  </si>
  <si>
    <t>014-45.06.02</t>
  </si>
  <si>
    <t>Peter ENGELEN</t>
  </si>
  <si>
    <t>Pausenstraat 9</t>
  </si>
  <si>
    <t>014-45.21.29</t>
  </si>
  <si>
    <t>Frank VANDERHAEGEN</t>
  </si>
  <si>
    <t>Kerkstraat 11</t>
  </si>
  <si>
    <t>2370 Arendonk</t>
  </si>
  <si>
    <t>014-67.76.31</t>
  </si>
  <si>
    <t>Jan VAN GORP</t>
  </si>
  <si>
    <t>Kloosterbaan 1</t>
  </si>
  <si>
    <t>014-67.85.75</t>
  </si>
  <si>
    <t>Gert DAMEN</t>
  </si>
  <si>
    <t>Rechtestraat 69</t>
  </si>
  <si>
    <t>2275 Lille</t>
  </si>
  <si>
    <t>014-88.30.20</t>
  </si>
  <si>
    <t>Gie MERTENS</t>
  </si>
  <si>
    <t>Wijngaard 11</t>
  </si>
  <si>
    <t>014-88.27.72</t>
  </si>
  <si>
    <t>Ellen PIEDFORT</t>
  </si>
  <si>
    <t>Drogebroodstraat 5</t>
  </si>
  <si>
    <t>014-27.95.34</t>
  </si>
  <si>
    <t>Patrick GEBRUERS</t>
  </si>
  <si>
    <t>Vogelzang 64</t>
  </si>
  <si>
    <t>2440 Geel</t>
  </si>
  <si>
    <t>014-58.81.19</t>
  </si>
  <si>
    <t>Eric VAN ROY</t>
  </si>
  <si>
    <t>Kapelstraat 24</t>
  </si>
  <si>
    <t>014-58.79.67</t>
  </si>
  <si>
    <t>Patrick ENGELEN</t>
  </si>
  <si>
    <t>Schoolstraat 33</t>
  </si>
  <si>
    <t>2460 Kasterlee</t>
  </si>
  <si>
    <t>014-55.64.89</t>
  </si>
  <si>
    <t>Anne MEEUS</t>
  </si>
  <si>
    <t>Peperstraat 24</t>
  </si>
  <si>
    <t>2470 Retie</t>
  </si>
  <si>
    <t>014-37.75.55</t>
  </si>
  <si>
    <t>Guy MERMANS</t>
  </si>
  <si>
    <t>Hodonk 35</t>
  </si>
  <si>
    <t>014-37.94.76</t>
  </si>
  <si>
    <t>Lieve GOVAERTS</t>
  </si>
  <si>
    <t>Lorzestraat 37</t>
  </si>
  <si>
    <t>2480 Dessel</t>
  </si>
  <si>
    <t>014-37.78.72</t>
  </si>
  <si>
    <t>Marc FEYEN</t>
  </si>
  <si>
    <t>Haverstraat 6</t>
  </si>
  <si>
    <t>2490 Balen</t>
  </si>
  <si>
    <t>014-31.37.41</t>
  </si>
  <si>
    <t>Griet VERRYKT</t>
  </si>
  <si>
    <t>Gemeentelijke Kleuterschool - Park</t>
  </si>
  <si>
    <t>Van Peborghlei 26</t>
  </si>
  <si>
    <t>03-449.06.28</t>
  </si>
  <si>
    <t>Greta VERBRUGGEN</t>
  </si>
  <si>
    <t>Patronaatstraat 21</t>
  </si>
  <si>
    <t>2650 Edegem</t>
  </si>
  <si>
    <t>03-457.04.22</t>
  </si>
  <si>
    <t>Dirk SLUYTS</t>
  </si>
  <si>
    <t>Rombaut Keldermansstraat 33</t>
  </si>
  <si>
    <t>03-440.16.21</t>
  </si>
  <si>
    <t>Geert KENENS</t>
  </si>
  <si>
    <t>Gemeenteplein 3</t>
  </si>
  <si>
    <t>03-289.21.50</t>
  </si>
  <si>
    <t>Marc GEERTS</t>
  </si>
  <si>
    <t>Lange Kroonstraat 72</t>
  </si>
  <si>
    <t>2530 Boechout</t>
  </si>
  <si>
    <t>03-460.32.14</t>
  </si>
  <si>
    <t>Ann WAUMAN</t>
  </si>
  <si>
    <t>Dorpsplaats 5</t>
  </si>
  <si>
    <t>2531 Boechout</t>
  </si>
  <si>
    <t>03-455.22.42</t>
  </si>
  <si>
    <t>Jozef SCHOOFS</t>
  </si>
  <si>
    <t>Statiestraat 45</t>
  </si>
  <si>
    <t>2547 Lint</t>
  </si>
  <si>
    <t>03-455.31.41</t>
  </si>
  <si>
    <t>Philippe GOETHAERT</t>
  </si>
  <si>
    <t>Molenstraat 32</t>
  </si>
  <si>
    <t>2550 Kontich</t>
  </si>
  <si>
    <t>03-457.06.04</t>
  </si>
  <si>
    <t>Inge DAEMS</t>
  </si>
  <si>
    <t>Pastoor Slegersstraat 1</t>
  </si>
  <si>
    <t>2840 Rumst</t>
  </si>
  <si>
    <t>015-31.21.27</t>
  </si>
  <si>
    <t>Frie DE WIJN</t>
  </si>
  <si>
    <t>Kerkstraat 9</t>
  </si>
  <si>
    <t>03-888.01.69</t>
  </si>
  <si>
    <t>Ann VAN PUYMBROECK</t>
  </si>
  <si>
    <t>Doelhaagstraat 4</t>
  </si>
  <si>
    <t>03-888.14.67</t>
  </si>
  <si>
    <t>Kurt VOLDERS</t>
  </si>
  <si>
    <t>Mijlstraat 91</t>
  </si>
  <si>
    <t>2570 Duffel</t>
  </si>
  <si>
    <t>015-31.19.06</t>
  </si>
  <si>
    <t>Gerda HEREMANS</t>
  </si>
  <si>
    <t>Stationsstraat 2</t>
  </si>
  <si>
    <t>015-30.38.32</t>
  </si>
  <si>
    <t>Marc NOUWEN</t>
  </si>
  <si>
    <t>Oude Baan 1</t>
  </si>
  <si>
    <t>015-31.57.57</t>
  </si>
  <si>
    <t>Kristien HEEMAN</t>
  </si>
  <si>
    <t>Maanhoeveweg 33</t>
  </si>
  <si>
    <t>2860 Sint-Katelijne-Waver</t>
  </si>
  <si>
    <t>015-55.36.90</t>
  </si>
  <si>
    <t>Daniël LE PAGE</t>
  </si>
  <si>
    <t>Generaal Deschachtstraat 18</t>
  </si>
  <si>
    <t>015-33.96.69</t>
  </si>
  <si>
    <t>Chris VERSCHUEREN</t>
  </si>
  <si>
    <t>Ballaarweg 1</t>
  </si>
  <si>
    <t>2590 Berlaar</t>
  </si>
  <si>
    <t>03-422.52.49</t>
  </si>
  <si>
    <t>Elly VAN KERCKHOVEN</t>
  </si>
  <si>
    <t>Stedelijke Basisschool - De Kolibrie</t>
  </si>
  <si>
    <t>Markgravelei 149</t>
  </si>
  <si>
    <t>03-237.76.77</t>
  </si>
  <si>
    <t>Diane Verduijn</t>
  </si>
  <si>
    <t>Stedelijke Basisschool - Het Palet</t>
  </si>
  <si>
    <t>Ramskapellestraat 43</t>
  </si>
  <si>
    <t>2600 Antwerpen</t>
  </si>
  <si>
    <t>03-334.43.70</t>
  </si>
  <si>
    <t>Inge MERTENS</t>
  </si>
  <si>
    <t>Gustaaf Garittestraat 1</t>
  </si>
  <si>
    <t>03-230.46.92</t>
  </si>
  <si>
    <t>Jeannot VEREECKEN</t>
  </si>
  <si>
    <t>Jan Moorkensstraat 95</t>
  </si>
  <si>
    <t>03-239.17.88</t>
  </si>
  <si>
    <t>Dirk Billion</t>
  </si>
  <si>
    <t>Mogendhedenlaan 1</t>
  </si>
  <si>
    <t>03-825.84.30</t>
  </si>
  <si>
    <t>Theresia VAN SAN</t>
  </si>
  <si>
    <t>Stedelijke Basisschool - De Letter</t>
  </si>
  <si>
    <t>Letterkundestraat 39</t>
  </si>
  <si>
    <t>03-828.58.89</t>
  </si>
  <si>
    <t>Cindy VAN CAMPENHOUT</t>
  </si>
  <si>
    <t>Kerkhofstraat 1 a</t>
  </si>
  <si>
    <t>03-827.92.93</t>
  </si>
  <si>
    <t>Kristine VERELST</t>
  </si>
  <si>
    <t>Valkenveld 73</t>
  </si>
  <si>
    <t>03-827.93.21</t>
  </si>
  <si>
    <t>Chris Vloeberghs</t>
  </si>
  <si>
    <t>Kerkhofstraat 1</t>
  </si>
  <si>
    <t>Ria VERLINDE</t>
  </si>
  <si>
    <t>Frans Stienletlaan 39</t>
  </si>
  <si>
    <t>03-827.64.95</t>
  </si>
  <si>
    <t>Sonja Heughebaert</t>
  </si>
  <si>
    <t>Provinciale steenweg 3</t>
  </si>
  <si>
    <t>2620 Hemiksem</t>
  </si>
  <si>
    <t>03-887.43.83</t>
  </si>
  <si>
    <t>Henri HOLLANDERS</t>
  </si>
  <si>
    <t>Provinciale Steenweg 100</t>
  </si>
  <si>
    <t>2627 Schelle</t>
  </si>
  <si>
    <t>03-887.61.26</t>
  </si>
  <si>
    <t>Pascale VAN DE VOORDE</t>
  </si>
  <si>
    <t>Zoete Moederstraat 30</t>
  </si>
  <si>
    <t>9150 Kruibeke</t>
  </si>
  <si>
    <t>03-774.43.88</t>
  </si>
  <si>
    <t>Katleen Muys</t>
  </si>
  <si>
    <t>Molenstraat 6</t>
  </si>
  <si>
    <t>03-888.43.02</t>
  </si>
  <si>
    <t>Jozef VAN HAVERE</t>
  </si>
  <si>
    <t>Processieweg 2</t>
  </si>
  <si>
    <t>03-888.57.23</t>
  </si>
  <si>
    <t>Nathalie HERREMANS</t>
  </si>
  <si>
    <t>Veldstraat 1</t>
  </si>
  <si>
    <t>2845 Niel</t>
  </si>
  <si>
    <t>03-888.25.22</t>
  </si>
  <si>
    <t>Kathleen VAN MECHELEN</t>
  </si>
  <si>
    <t>Breendonk-Dorp 94</t>
  </si>
  <si>
    <t>2870 Puurs</t>
  </si>
  <si>
    <t>03-886.50.30</t>
  </si>
  <si>
    <t>Jan VAN LOMBERGEN</t>
  </si>
  <si>
    <t>Oppuursdorp 41</t>
  </si>
  <si>
    <t>2890 Sint-Amands</t>
  </si>
  <si>
    <t>03-889.56.00</t>
  </si>
  <si>
    <t>Hilde SMETS</t>
  </si>
  <si>
    <t>Hekkestraat 1</t>
  </si>
  <si>
    <t>052-33.47.43</t>
  </si>
  <si>
    <t>Patrick STEVENS</t>
  </si>
  <si>
    <t>052-33.52.23</t>
  </si>
  <si>
    <t>Elsy JACOBS</t>
  </si>
  <si>
    <t>Velle 129</t>
  </si>
  <si>
    <t>9140 Temse</t>
  </si>
  <si>
    <t>03-711.08.03</t>
  </si>
  <si>
    <t>Geert Drumont</t>
  </si>
  <si>
    <t>Collegestraat 31</t>
  </si>
  <si>
    <t>9100 Sint-Niklaas</t>
  </si>
  <si>
    <t>03-780.71.65</t>
  </si>
  <si>
    <t>Luc Braem</t>
  </si>
  <si>
    <t>Watermolendreef 167</t>
  </si>
  <si>
    <t>03-776.45.22</t>
  </si>
  <si>
    <t>Nelson De Vos</t>
  </si>
  <si>
    <t>Lodewijk De Meesterstraat 1</t>
  </si>
  <si>
    <t>03-780.51.90</t>
  </si>
  <si>
    <t>Hilde Daelemans</t>
  </si>
  <si>
    <t>Ankerstraat 39</t>
  </si>
  <si>
    <t>03-760.41.62</t>
  </si>
  <si>
    <t>Martine SOETENS</t>
  </si>
  <si>
    <t>Tulpenstraat 16</t>
  </si>
  <si>
    <t>03-776.55.88</t>
  </si>
  <si>
    <t>Adelbert Verstraete</t>
  </si>
  <si>
    <t>Stedelijke Basisschool - Polderstadschool</t>
  </si>
  <si>
    <t>Veerdamlaan 15</t>
  </si>
  <si>
    <t>2660 Antwerpen</t>
  </si>
  <si>
    <t>03-820.18.20</t>
  </si>
  <si>
    <t>Tom Blommaerts</t>
  </si>
  <si>
    <t>Stedelijke Basisschool - Het Kompas</t>
  </si>
  <si>
    <t>Montessoristraat 15</t>
  </si>
  <si>
    <t>03-827.53.56</t>
  </si>
  <si>
    <t>Nicole BENOY</t>
  </si>
  <si>
    <t>Oudestraat 83</t>
  </si>
  <si>
    <t>03-827.80.99</t>
  </si>
  <si>
    <t>Raf Van Bortel</t>
  </si>
  <si>
    <t>Krugerstraat 103</t>
  </si>
  <si>
    <t>03-827.90.45</t>
  </si>
  <si>
    <t>Horst Boyens</t>
  </si>
  <si>
    <t>Sint-Bernardsesteenweg 665</t>
  </si>
  <si>
    <t>03-825.07.76</t>
  </si>
  <si>
    <t>Stefaan VAN HAPEREN</t>
  </si>
  <si>
    <t>Oudestraat 119</t>
  </si>
  <si>
    <t>03-827.65.64</t>
  </si>
  <si>
    <t>Idsteinlaan 16</t>
  </si>
  <si>
    <t>03-252.82.38</t>
  </si>
  <si>
    <t>Hilmeldrude VAN WILDER</t>
  </si>
  <si>
    <t>Idsteinlaan 18</t>
  </si>
  <si>
    <t>Wim Van Ranst</t>
  </si>
  <si>
    <t>Schoolstraat 32</t>
  </si>
  <si>
    <t>03-252.76.03</t>
  </si>
  <si>
    <t>Ann Vandenbussche</t>
  </si>
  <si>
    <t>Schoolstraat 15</t>
  </si>
  <si>
    <t>9120 Beveren</t>
  </si>
  <si>
    <t>03-750.17.75</t>
  </si>
  <si>
    <t>Marc Van de Vyver</t>
  </si>
  <si>
    <t>Ambachtstraat 7 b</t>
  </si>
  <si>
    <t>03-774.28.76</t>
  </si>
  <si>
    <t>Ann Osselaer</t>
  </si>
  <si>
    <t>Turkyen 1</t>
  </si>
  <si>
    <t>03-776.20.18</t>
  </si>
  <si>
    <t>Veerle VAN BOGAERT</t>
  </si>
  <si>
    <t>Gavermolenstraat 83</t>
  </si>
  <si>
    <t>9111 Sint-Niklaas</t>
  </si>
  <si>
    <t>03-778.39.00</t>
  </si>
  <si>
    <t>Hilde Rimbaut</t>
  </si>
  <si>
    <t>Zandstraat 23</t>
  </si>
  <si>
    <t>9170 Sint-Gillis-Waas</t>
  </si>
  <si>
    <t>03-777.14.93</t>
  </si>
  <si>
    <t>Katia Van Cauteren</t>
  </si>
  <si>
    <t>Zandstraat 16</t>
  </si>
  <si>
    <t>03-780.19.10</t>
  </si>
  <si>
    <t>Paul Vereecken</t>
  </si>
  <si>
    <t>Hulststraat 42</t>
  </si>
  <si>
    <t>03-770.70.09</t>
  </si>
  <si>
    <t>Bart Weemaes</t>
  </si>
  <si>
    <t>Willem Van Doornyckstraat 69</t>
  </si>
  <si>
    <t>03-750.10.85</t>
  </si>
  <si>
    <t>Debbie Rooms</t>
  </si>
  <si>
    <t>Sint-Laurentiusstraat 17</t>
  </si>
  <si>
    <t>9130 Beveren</t>
  </si>
  <si>
    <t>03-773.52.39</t>
  </si>
  <si>
    <t>Hilde Van Puymbroeck</t>
  </si>
  <si>
    <t>Molenstraat 58</t>
  </si>
  <si>
    <t>03-773.47.84</t>
  </si>
  <si>
    <t>Ilse Van De Velde</t>
  </si>
  <si>
    <t>Grote Nieuwedijkstraat 58</t>
  </si>
  <si>
    <t>2800 Mechelen</t>
  </si>
  <si>
    <t>015-55.76.27</t>
  </si>
  <si>
    <t>Dirk LETENS</t>
  </si>
  <si>
    <t>Wolverbosstraat 25</t>
  </si>
  <si>
    <t>015-27.15.10</t>
  </si>
  <si>
    <t>Ann BROOTHAERTS</t>
  </si>
  <si>
    <t>Colomalaan 3</t>
  </si>
  <si>
    <t>015-41.68.65</t>
  </si>
  <si>
    <t>Agnes DE SMEDT</t>
  </si>
  <si>
    <t>Hoogstraat 35</t>
  </si>
  <si>
    <t>015-28.84.41</t>
  </si>
  <si>
    <t>Wim VAN DESSEL</t>
  </si>
  <si>
    <t>Veemarkt 56</t>
  </si>
  <si>
    <t>015-20.24.10</t>
  </si>
  <si>
    <t>Pascale VEREECKEN</t>
  </si>
  <si>
    <t>Melaan 16</t>
  </si>
  <si>
    <t>015-28.79.10</t>
  </si>
  <si>
    <t>Inge VEKEMANS</t>
  </si>
  <si>
    <t>Oude Antwerpsebaan 92</t>
  </si>
  <si>
    <t>015-20.38.96</t>
  </si>
  <si>
    <t>Frank THIENPONT</t>
  </si>
  <si>
    <t>Louizastraat 3</t>
  </si>
  <si>
    <t>015-41.20.02</t>
  </si>
  <si>
    <t>Willem MESTDAGH</t>
  </si>
  <si>
    <t>Schommen 1</t>
  </si>
  <si>
    <t>2820 Bonheiden</t>
  </si>
  <si>
    <t>015-51.26.38</t>
  </si>
  <si>
    <t>Piet WAUTERS</t>
  </si>
  <si>
    <t>Dorp 19</t>
  </si>
  <si>
    <t>015-51.22.61</t>
  </si>
  <si>
    <t>Dirk GOYVAERTS</t>
  </si>
  <si>
    <t>Zwarte Leeuwstraat 18</t>
  </si>
  <si>
    <t>015-55.12.27</t>
  </si>
  <si>
    <t>Peter Van der Eecken</t>
  </si>
  <si>
    <t>Verhaegenlaan 7</t>
  </si>
  <si>
    <t>3150 Haacht</t>
  </si>
  <si>
    <t>016-60.35.89</t>
  </si>
  <si>
    <t>Tamara ELSEN</t>
  </si>
  <si>
    <t>Kempenlaan 16</t>
  </si>
  <si>
    <t>3140 Keerbergen</t>
  </si>
  <si>
    <t>015-50.90.68</t>
  </si>
  <si>
    <t>Steven GORTEMAN</t>
  </si>
  <si>
    <t>Bergstraatje 10</t>
  </si>
  <si>
    <t>2580 Putte</t>
  </si>
  <si>
    <t>015-75.74.67</t>
  </si>
  <si>
    <t>Nick VERBRAEKEN</t>
  </si>
  <si>
    <t>Stationsstraat 58</t>
  </si>
  <si>
    <t>1840 Londerzeel</t>
  </si>
  <si>
    <t>052-30.00.63</t>
  </si>
  <si>
    <t>Katelijne JESPERS</t>
  </si>
  <si>
    <t>J. Van Doorslaerstraat 47</t>
  </si>
  <si>
    <t>052-30.35.82</t>
  </si>
  <si>
    <t>Kathelijne De Boeck</t>
  </si>
  <si>
    <t>Oudstrijdersstraat 28</t>
  </si>
  <si>
    <t>1880 Kapelle-op-den-Bos</t>
  </si>
  <si>
    <t>015-71.18.60</t>
  </si>
  <si>
    <t>Magda STEEGMANS</t>
  </si>
  <si>
    <t>Bankstraat 29</t>
  </si>
  <si>
    <t>2811 Mechelen</t>
  </si>
  <si>
    <t>015-41.45.03</t>
  </si>
  <si>
    <t>Guido SLACHMUYLDERS</t>
  </si>
  <si>
    <t>Spiltstraat 274</t>
  </si>
  <si>
    <t>1980 Zemst</t>
  </si>
  <si>
    <t>015-62.73.30</t>
  </si>
  <si>
    <t>Viviane HOPPENBROUWERS</t>
  </si>
  <si>
    <t>Brusselsesteenweg 23</t>
  </si>
  <si>
    <t>015-61.03.31</t>
  </si>
  <si>
    <t>GUY BAL</t>
  </si>
  <si>
    <t>de Tilbourgstraat 16</t>
  </si>
  <si>
    <t>1981 Zemst</t>
  </si>
  <si>
    <t>015-61.09.84</t>
  </si>
  <si>
    <t>Greet Van der Weyden</t>
  </si>
  <si>
    <t>Molenveld 26</t>
  </si>
  <si>
    <t>1982 Zemst</t>
  </si>
  <si>
    <t>015-62.73.40</t>
  </si>
  <si>
    <t>Anne Mie DEBOIS</t>
  </si>
  <si>
    <t>Leuvensesteenweg 641</t>
  </si>
  <si>
    <t>2812 Mechelen</t>
  </si>
  <si>
    <t>015-41.95.94</t>
  </si>
  <si>
    <t>Hilde MASSART</t>
  </si>
  <si>
    <t>Beringstraat 107</t>
  </si>
  <si>
    <t>3190 Boortmeerbeek</t>
  </si>
  <si>
    <t>015-51.52.79</t>
  </si>
  <si>
    <t>Wilfried DE BROECK</t>
  </si>
  <si>
    <t>Janseniusstraat 2</t>
  </si>
  <si>
    <t>016-31.07.90</t>
  </si>
  <si>
    <t>Agnes CLAEYS</t>
  </si>
  <si>
    <t>Mechelsevest 2</t>
  </si>
  <si>
    <t>016-23.35.31</t>
  </si>
  <si>
    <t>Inge MOÏS</t>
  </si>
  <si>
    <t>Sint-Jacobsplein 13</t>
  </si>
  <si>
    <t>016-30.90.26</t>
  </si>
  <si>
    <t>Anne MEYNCKENS</t>
  </si>
  <si>
    <t>Oude Markt 28</t>
  </si>
  <si>
    <t>016-24.15.93</t>
  </si>
  <si>
    <t>Marie-Claire De Bruyne</t>
  </si>
  <si>
    <t>Overstraat 60</t>
  </si>
  <si>
    <t>3020 Herent</t>
  </si>
  <si>
    <t>016-85.32.50</t>
  </si>
  <si>
    <t>Sandra SCHEPENS</t>
  </si>
  <si>
    <t>Bosstraat 32</t>
  </si>
  <si>
    <t>016-44.58.83</t>
  </si>
  <si>
    <t>C. ROBBERECHTS</t>
  </si>
  <si>
    <t>Martelarenlaan 313</t>
  </si>
  <si>
    <t>3010 Leuven</t>
  </si>
  <si>
    <t>016-25.96.63</t>
  </si>
  <si>
    <t>Walter OP'TROODT</t>
  </si>
  <si>
    <t>Naamsesteenweg 355</t>
  </si>
  <si>
    <t>3001 Leuven</t>
  </si>
  <si>
    <t>016-39.90.25</t>
  </si>
  <si>
    <t>Ria VAN ASSCHE</t>
  </si>
  <si>
    <t>Dorpsstraat 81</t>
  </si>
  <si>
    <t>3050 Oud-Heverlee</t>
  </si>
  <si>
    <t>016-47.25.17</t>
  </si>
  <si>
    <t>Hans van Nes</t>
  </si>
  <si>
    <t>Kloosterstraat 2</t>
  </si>
  <si>
    <t>3360 Bierbeek</t>
  </si>
  <si>
    <t>016-46.03.60</t>
  </si>
  <si>
    <t>Maggy VAN BEVER</t>
  </si>
  <si>
    <t>Bergstraat 18</t>
  </si>
  <si>
    <t>016-46.40.37</t>
  </si>
  <si>
    <t>Anna VAN RIJMENANT</t>
  </si>
  <si>
    <t>Armand Verheydenstraat 19</t>
  </si>
  <si>
    <t>3053 Oud-Heverlee</t>
  </si>
  <si>
    <t>016-39.41.70</t>
  </si>
  <si>
    <t>Jean-Louis VERTONGEN</t>
  </si>
  <si>
    <t>Pastoor Tilemansstraat 4</t>
  </si>
  <si>
    <t>3051 Oud-Heverlee</t>
  </si>
  <si>
    <t>016-47.73.18</t>
  </si>
  <si>
    <t>Regine VANDENPUT</t>
  </si>
  <si>
    <t>Wilgenpad 1</t>
  </si>
  <si>
    <t>3040 Huldenberg</t>
  </si>
  <si>
    <t>016-47.77.08</t>
  </si>
  <si>
    <t>Isabelle KUMPS</t>
  </si>
  <si>
    <t>Elzasstraat 19</t>
  </si>
  <si>
    <t>02-687.44.88</t>
  </si>
  <si>
    <t>Kris DORMAELS</t>
  </si>
  <si>
    <t>A.E. Verbiststraat 6</t>
  </si>
  <si>
    <t>3060 Bertem</t>
  </si>
  <si>
    <t>016-48.06.58</t>
  </si>
  <si>
    <t>Godelieve Bryon</t>
  </si>
  <si>
    <t>Egenhovenstraat 24 A</t>
  </si>
  <si>
    <t>016-48.93.08</t>
  </si>
  <si>
    <t>Ilse MEULEMANS</t>
  </si>
  <si>
    <t>Dorpstraat 540</t>
  </si>
  <si>
    <t>3061 Bertem</t>
  </si>
  <si>
    <t>02-767.51.01</t>
  </si>
  <si>
    <t>Lieve MORRIS</t>
  </si>
  <si>
    <t>Kloosterstraat 10</t>
  </si>
  <si>
    <t>02-759.60.69</t>
  </si>
  <si>
    <t>Johan Vandenbergen</t>
  </si>
  <si>
    <t>Engerstraat 10</t>
  </si>
  <si>
    <t>3071 Kortenberg</t>
  </si>
  <si>
    <t>02-759.65.33</t>
  </si>
  <si>
    <t>An LAMBRECHTS</t>
  </si>
  <si>
    <t>Burggrachtstraat 1 a</t>
  </si>
  <si>
    <t>02-759.46.04</t>
  </si>
  <si>
    <t>Jorn DUPONT</t>
  </si>
  <si>
    <t>Annonciadenstraat 1</t>
  </si>
  <si>
    <t>3078 Kortenberg</t>
  </si>
  <si>
    <t>02-759.96.22</t>
  </si>
  <si>
    <t>Annelies PHILIPS</t>
  </si>
  <si>
    <t>Van Frachenlaan 25</t>
  </si>
  <si>
    <t>02-759.97.43</t>
  </si>
  <si>
    <t>Magda HOLVOET</t>
  </si>
  <si>
    <t>Mulslaan 2</t>
  </si>
  <si>
    <t>02-756.55.00</t>
  </si>
  <si>
    <t>MIMI PEREMANS</t>
  </si>
  <si>
    <t>Astridstraat 4</t>
  </si>
  <si>
    <t>3120 Tremelo</t>
  </si>
  <si>
    <t>016-53.37.32</t>
  </si>
  <si>
    <t>Nadja DEREWIANKA</t>
  </si>
  <si>
    <t>Baalsebaan 330</t>
  </si>
  <si>
    <t>3128 Tremelo</t>
  </si>
  <si>
    <t>016-53.40.23</t>
  </si>
  <si>
    <t>Bart VAN ROMPAEY</t>
  </si>
  <si>
    <t>Hoge Dreef 7</t>
  </si>
  <si>
    <t>2230 Herselt</t>
  </si>
  <si>
    <t>014-54.73.93</t>
  </si>
  <si>
    <t>Luc LEYS</t>
  </si>
  <si>
    <t>Stijn Streuvelsstraat 11</t>
  </si>
  <si>
    <t>2260 Westerlo</t>
  </si>
  <si>
    <t>014-26.50.33</t>
  </si>
  <si>
    <t>Siegfried HELSEN</t>
  </si>
  <si>
    <t>Abdij Vlierbeek 1</t>
  </si>
  <si>
    <t>016-26.03.63</t>
  </si>
  <si>
    <t>Dieter PEETERS</t>
  </si>
  <si>
    <t>Patroonschapstraat 5</t>
  </si>
  <si>
    <t>016-25.28.56</t>
  </si>
  <si>
    <t>Anna MOONS</t>
  </si>
  <si>
    <t>Wolvendreef 1</t>
  </si>
  <si>
    <t>3210 Lubbeek</t>
  </si>
  <si>
    <t>016-62.24.13</t>
  </si>
  <si>
    <t>Sonia VAN HOOF</t>
  </si>
  <si>
    <t>Minnestraat 9</t>
  </si>
  <si>
    <t>3460 Bekkevoort</t>
  </si>
  <si>
    <t>013-31.20.88</t>
  </si>
  <si>
    <t>Tom VANDERBIESEN</t>
  </si>
  <si>
    <t>Oude Diestsestraat 4</t>
  </si>
  <si>
    <t>3473 Kortenaken</t>
  </si>
  <si>
    <t>016-77.72.67</t>
  </si>
  <si>
    <t>Christianne VAN CAUWENBERGH</t>
  </si>
  <si>
    <t>Rozenkranslaan 4 b</t>
  </si>
  <si>
    <t>3270 Scherpenheuvel-Zichem</t>
  </si>
  <si>
    <t>013-77.20.30</t>
  </si>
  <si>
    <t>Danny VAN GELDER</t>
  </si>
  <si>
    <t>Brabantsebaan 46</t>
  </si>
  <si>
    <t>3271 Scherpenheuvel-Zichem</t>
  </si>
  <si>
    <t>013-77.70.88</t>
  </si>
  <si>
    <t>Marleen DE KONINCK</t>
  </si>
  <si>
    <t>Hulst 16</t>
  </si>
  <si>
    <t>3272 Scherpenheuvel-Zichem</t>
  </si>
  <si>
    <t>013-77.19.29</t>
  </si>
  <si>
    <t>Martine Bergmans</t>
  </si>
  <si>
    <t>Groenenweg 1</t>
  </si>
  <si>
    <t>3293 Diest</t>
  </si>
  <si>
    <t>013-33.45.84</t>
  </si>
  <si>
    <t>Inge HERBOTS</t>
  </si>
  <si>
    <t>GO! basisschool De Uilenboom Tienen</t>
  </si>
  <si>
    <t>Aarschotsesteenweg 638</t>
  </si>
  <si>
    <t>016-81.81.86</t>
  </si>
  <si>
    <t>Nadia NICLAES</t>
  </si>
  <si>
    <t>Grote Steenweg 282</t>
  </si>
  <si>
    <t>3350 Linter</t>
  </si>
  <si>
    <t>011-78.13.39</t>
  </si>
  <si>
    <t>Véronique Gilias</t>
  </si>
  <si>
    <t>Rectorijstraat 2</t>
  </si>
  <si>
    <t>3470 Kortenaken</t>
  </si>
  <si>
    <t>011-58.78.70</t>
  </si>
  <si>
    <t>Myriam BOONEN</t>
  </si>
  <si>
    <t>Lubbeeksestraat 42</t>
  </si>
  <si>
    <t>3370 Boutersem</t>
  </si>
  <si>
    <t>016-73.50.91</t>
  </si>
  <si>
    <t>Greta CARTOIS</t>
  </si>
  <si>
    <t>Kersbeek-Dorp 17</t>
  </si>
  <si>
    <t>3472 Kortenaken</t>
  </si>
  <si>
    <t>016-77.84.11</t>
  </si>
  <si>
    <t>Marlies WILLEMS</t>
  </si>
  <si>
    <t>Hoeledensebaan 84 a</t>
  </si>
  <si>
    <t>3471 Kortenaken</t>
  </si>
  <si>
    <t>016-77.15.72</t>
  </si>
  <si>
    <t>Yves PETRE</t>
  </si>
  <si>
    <t>Halensebaan 102</t>
  </si>
  <si>
    <t>3461 Bekkevoort</t>
  </si>
  <si>
    <t>016-77.73.80</t>
  </si>
  <si>
    <t>Hilde LEMMENS</t>
  </si>
  <si>
    <t>Hannuitstraat 4</t>
  </si>
  <si>
    <t>011-88.45.82</t>
  </si>
  <si>
    <t>Wendy CROES</t>
  </si>
  <si>
    <t>Stationsstraat 16</t>
  </si>
  <si>
    <t>3440 Zoutleeuw</t>
  </si>
  <si>
    <t>011-78.20.88</t>
  </si>
  <si>
    <t>Annemieke STIJNEN</t>
  </si>
  <si>
    <t>Dorpsstraat 7 b</t>
  </si>
  <si>
    <t>3450 Geetbets</t>
  </si>
  <si>
    <t>011-58.46.53</t>
  </si>
  <si>
    <t>Martine RUTTEN</t>
  </si>
  <si>
    <t>Schoolstraat 1</t>
  </si>
  <si>
    <t>011-58.84.79</t>
  </si>
  <si>
    <t>Roel AERTS</t>
  </si>
  <si>
    <t>Ketelstraat 27 a</t>
  </si>
  <si>
    <t>3454 Geetbets</t>
  </si>
  <si>
    <t>011-58.11.43</t>
  </si>
  <si>
    <t>Birja STEENO</t>
  </si>
  <si>
    <t>Vijversstraat 6</t>
  </si>
  <si>
    <t>3500 Hasselt</t>
  </si>
  <si>
    <t>011-21.23.24</t>
  </si>
  <si>
    <t>Wilfried OP 'T ROODT</t>
  </si>
  <si>
    <t>Pater Valentinuslaan 36</t>
  </si>
  <si>
    <t>011-27.13.17</t>
  </si>
  <si>
    <t>Anne DEHASQUE</t>
  </si>
  <si>
    <t>Diestersteenweg 237</t>
  </si>
  <si>
    <t>3510 Hasselt</t>
  </si>
  <si>
    <t>011-25.04.48</t>
  </si>
  <si>
    <t>Anita WOLFS</t>
  </si>
  <si>
    <t>Diestersteenweg 165</t>
  </si>
  <si>
    <t>011-25.11.60</t>
  </si>
  <si>
    <t>HANS STEVENS</t>
  </si>
  <si>
    <t>Joris van Oostenrijkstraat 53</t>
  </si>
  <si>
    <t>3511 Hasselt</t>
  </si>
  <si>
    <t>011-25.52.88</t>
  </si>
  <si>
    <t>Carine SWARTENBROEKX</t>
  </si>
  <si>
    <t>Schelstraat 10</t>
  </si>
  <si>
    <t>3520 Zonhoven</t>
  </si>
  <si>
    <t>011-81.47.45</t>
  </si>
  <si>
    <t>Johan VANHOYLAND</t>
  </si>
  <si>
    <t>Molenweg 73</t>
  </si>
  <si>
    <t>011-82.43.66</t>
  </si>
  <si>
    <t>Luc GREEVEN</t>
  </si>
  <si>
    <t>Klodsbergweg 9</t>
  </si>
  <si>
    <t>011-81.40.74</t>
  </si>
  <si>
    <t>Rita GIJSEN</t>
  </si>
  <si>
    <t>Kleuterweg 15</t>
  </si>
  <si>
    <t>3530 Houthalen-Helchteren</t>
  </si>
  <si>
    <t>011-60.48.33</t>
  </si>
  <si>
    <t>Marc BONNE</t>
  </si>
  <si>
    <t>Kerkhofstraat 88</t>
  </si>
  <si>
    <t>011-49.23.91</t>
  </si>
  <si>
    <t>Koen VAN DE PAER</t>
  </si>
  <si>
    <t>Kerkhofstraat 90</t>
  </si>
  <si>
    <t>011-60.64.94</t>
  </si>
  <si>
    <t>Wendy VANHOUT</t>
  </si>
  <si>
    <t>Meester Surinxstraat 16</t>
  </si>
  <si>
    <t>011-57.38.04</t>
  </si>
  <si>
    <t>Ingrid VAES</t>
  </si>
  <si>
    <t>Maastrichtsestraat 12</t>
  </si>
  <si>
    <t>011-52.18.14</t>
  </si>
  <si>
    <t>Els GIJBELS</t>
  </si>
  <si>
    <t>Muveld 25</t>
  </si>
  <si>
    <t>011-52.18.67</t>
  </si>
  <si>
    <t>Jos CEYSSENS</t>
  </si>
  <si>
    <t>Molenstraat 8</t>
  </si>
  <si>
    <t>3550 Heusden-Zolder</t>
  </si>
  <si>
    <t>011-53.68.54</t>
  </si>
  <si>
    <t>Rita GROSEMANS</t>
  </si>
  <si>
    <t>Kluisstraat 15</t>
  </si>
  <si>
    <t>011-25.44.35</t>
  </si>
  <si>
    <t>Jaak MYNY</t>
  </si>
  <si>
    <t>Poothof 4</t>
  </si>
  <si>
    <t>011-42.95.87</t>
  </si>
  <si>
    <t>Peter Flipkens</t>
  </si>
  <si>
    <t>Reitveld 7</t>
  </si>
  <si>
    <t>011-53.78.69</t>
  </si>
  <si>
    <t>Miet VANBILSEN</t>
  </si>
  <si>
    <t>Beekbeemdenhof 1</t>
  </si>
  <si>
    <t>011-53.81.12</t>
  </si>
  <si>
    <t>Gert HERMANS</t>
  </si>
  <si>
    <t>Everselkiezel 55</t>
  </si>
  <si>
    <t>011-45.58.30</t>
  </si>
  <si>
    <t>Patrick BALETTE</t>
  </si>
  <si>
    <t>Sint-Maartenlaan 6</t>
  </si>
  <si>
    <t>011-57.26.30</t>
  </si>
  <si>
    <t>Ann GIJBELS</t>
  </si>
  <si>
    <t>Pastoor Paquaylaan 123</t>
  </si>
  <si>
    <t>011-57.36.20</t>
  </si>
  <si>
    <t>Rita RAMAKERS</t>
  </si>
  <si>
    <t>Pieter Vanhoudtstraat 44</t>
  </si>
  <si>
    <t>011-42.21.15</t>
  </si>
  <si>
    <t>Martine BELLINKX</t>
  </si>
  <si>
    <t>Twaalf septemberstraat 9</t>
  </si>
  <si>
    <t>3940 Hechtel-Eksel</t>
  </si>
  <si>
    <t>011-73.29.20</t>
  </si>
  <si>
    <t>Marc HULSMANS</t>
  </si>
  <si>
    <t>Lepelstraat 23</t>
  </si>
  <si>
    <t>3910 Neerpelt</t>
  </si>
  <si>
    <t>011-64.08.08</t>
  </si>
  <si>
    <t>Patrick JOOSTEN</t>
  </si>
  <si>
    <t>Grevenbroekstraat 9</t>
  </si>
  <si>
    <t>011-64.21.94</t>
  </si>
  <si>
    <t>Jozef Verweyen</t>
  </si>
  <si>
    <t>Parkstraat 15</t>
  </si>
  <si>
    <t>3900 Overpelt</t>
  </si>
  <si>
    <t>011-64.17.34</t>
  </si>
  <si>
    <t>Dominiek VANENDERT</t>
  </si>
  <si>
    <t>Lindepaadje 1</t>
  </si>
  <si>
    <t>011-64.26.41</t>
  </si>
  <si>
    <t>Marina VANHOUT</t>
  </si>
  <si>
    <t>Bergerheidestraat 4</t>
  </si>
  <si>
    <t>089-46.46.17</t>
  </si>
  <si>
    <t>Paul SYMONS</t>
  </si>
  <si>
    <t>Kaulillerdorp 43</t>
  </si>
  <si>
    <t>011-44.71.32</t>
  </si>
  <si>
    <t>Marleen GOCLON</t>
  </si>
  <si>
    <t>Grotestraat 25</t>
  </si>
  <si>
    <t>089-36.35.33</t>
  </si>
  <si>
    <t>Marijke VANHOENSHOVEN</t>
  </si>
  <si>
    <t>Plattewijerstraat 4</t>
  </si>
  <si>
    <t>089-36.78.13</t>
  </si>
  <si>
    <t>Martine BOBBAERS</t>
  </si>
  <si>
    <t>Driehoevenstraat 82</t>
  </si>
  <si>
    <t>089-38.14.98</t>
  </si>
  <si>
    <t>Myrjam VANROYE</t>
  </si>
  <si>
    <t>Oude Driesstraat 8</t>
  </si>
  <si>
    <t>089-38.12.87</t>
  </si>
  <si>
    <t>Rudi CLAES</t>
  </si>
  <si>
    <t>Margarethalaan 70 1</t>
  </si>
  <si>
    <t>089-35.30.57</t>
  </si>
  <si>
    <t>Noëlla VRANKEN</t>
  </si>
  <si>
    <t>Boxbergstraat 1</t>
  </si>
  <si>
    <t>089-35.13.35</t>
  </si>
  <si>
    <t>Piet ANTHONISSEN</t>
  </si>
  <si>
    <t>Schabartstraat 10</t>
  </si>
  <si>
    <t>089-35.24.81</t>
  </si>
  <si>
    <t>Els STULENS</t>
  </si>
  <si>
    <t>Kloosterstraat 34</t>
  </si>
  <si>
    <t>3590 Diepenbeek</t>
  </si>
  <si>
    <t>011-32.33.68</t>
  </si>
  <si>
    <t>Nico STEEGMANS</t>
  </si>
  <si>
    <t>Zonhoevestraat 4</t>
  </si>
  <si>
    <t>089-41.54.07</t>
  </si>
  <si>
    <t>Jos JANS</t>
  </si>
  <si>
    <t>Kapelstraat 28</t>
  </si>
  <si>
    <t>3660 Opglabbeek</t>
  </si>
  <si>
    <t>089-85.52.71</t>
  </si>
  <si>
    <t>Jaak BROEKMANS</t>
  </si>
  <si>
    <t>Floxstraat 4</t>
  </si>
  <si>
    <t>089-85.56.17</t>
  </si>
  <si>
    <t>Vera HULSMANS</t>
  </si>
  <si>
    <t>089-85.48.24</t>
  </si>
  <si>
    <t>Liliane BIJNENS</t>
  </si>
  <si>
    <t>Weg naar As 78</t>
  </si>
  <si>
    <t>089-85.84.36</t>
  </si>
  <si>
    <t>Raf DIDDEN</t>
  </si>
  <si>
    <t>Grauwe Torenwal 16</t>
  </si>
  <si>
    <t>089-46.50.81</t>
  </si>
  <si>
    <t>Manuela COENEN</t>
  </si>
  <si>
    <t>Bosstraat 23</t>
  </si>
  <si>
    <t>089-86.69.16</t>
  </si>
  <si>
    <t>Miranda VANGELOVEN</t>
  </si>
  <si>
    <t>Sint-Laurensstraat 9</t>
  </si>
  <si>
    <t>012-23.85.52</t>
  </si>
  <si>
    <t>Laurette REGIMONT</t>
  </si>
  <si>
    <t>Kerkhenis 55</t>
  </si>
  <si>
    <t>012-80.02.70</t>
  </si>
  <si>
    <t>Katrien KNUTS</t>
  </si>
  <si>
    <t>Beemdstraat 4</t>
  </si>
  <si>
    <t>012-23.12.14</t>
  </si>
  <si>
    <t>Edwin VRANCKEN</t>
  </si>
  <si>
    <t>Sint-Jansstraat 9</t>
  </si>
  <si>
    <t>012-22.00.10</t>
  </si>
  <si>
    <t>Roland BYNENS</t>
  </si>
  <si>
    <t>Fonteinstraat 9</t>
  </si>
  <si>
    <t>3721 Kortessem</t>
  </si>
  <si>
    <t>011-37.95.62</t>
  </si>
  <si>
    <t>Johan JORISSEN</t>
  </si>
  <si>
    <t>Sportpleinstraat 2</t>
  </si>
  <si>
    <t>3730 Hoeselt</t>
  </si>
  <si>
    <t>012-23.75.16</t>
  </si>
  <si>
    <t>Berto PALMANS</t>
  </si>
  <si>
    <t>Kloosterwal 10</t>
  </si>
  <si>
    <t>089-51.12.00</t>
  </si>
  <si>
    <t>Karin HAMAEKERS</t>
  </si>
  <si>
    <t>Appelboomgaardstraat 7</t>
  </si>
  <si>
    <t>089-41.62.69</t>
  </si>
  <si>
    <t>Peter VANSPAUWEN</t>
  </si>
  <si>
    <t>Klein Lafeltstraat 2</t>
  </si>
  <si>
    <t>3770 Riemst</t>
  </si>
  <si>
    <t>012-45.28.42</t>
  </si>
  <si>
    <t>Gerard CLEUREN</t>
  </si>
  <si>
    <t>Wijnstraat 2</t>
  </si>
  <si>
    <t>012-23.58.16</t>
  </si>
  <si>
    <t>Eric STASSEN</t>
  </si>
  <si>
    <t>Kattestraat 7</t>
  </si>
  <si>
    <t>012-23.10.57</t>
  </si>
  <si>
    <t>Gusta MONARD</t>
  </si>
  <si>
    <t>De Plank 81</t>
  </si>
  <si>
    <t>3790 Voeren</t>
  </si>
  <si>
    <t>04-381.10.59</t>
  </si>
  <si>
    <t>Marie-Josée CLOOSEN</t>
  </si>
  <si>
    <t>Hoeneveldje 1</t>
  </si>
  <si>
    <t>3798 Voeren</t>
  </si>
  <si>
    <t>04-381.91.01</t>
  </si>
  <si>
    <t>René REGGERS</t>
  </si>
  <si>
    <t>Gorsemweg 59</t>
  </si>
  <si>
    <t>011-68.93.71</t>
  </si>
  <si>
    <t>Luc KEMPENEERS</t>
  </si>
  <si>
    <t>Zoutleeuwsesteenweg 135</t>
  </si>
  <si>
    <t>3803 Sint-Truiden</t>
  </si>
  <si>
    <t>011-68.42.31</t>
  </si>
  <si>
    <t>Carolien VANDENBOSCH</t>
  </si>
  <si>
    <t>3850 Nieuwerkerken</t>
  </si>
  <si>
    <t>011-68.19.94</t>
  </si>
  <si>
    <t>Brigitte SCHEPERS</t>
  </si>
  <si>
    <t>Stokstraat 1</t>
  </si>
  <si>
    <t>011-71.90.00</t>
  </si>
  <si>
    <t>Nady SELIS</t>
  </si>
  <si>
    <t>Kerkstraat 126</t>
  </si>
  <si>
    <t>011-68.99.87</t>
  </si>
  <si>
    <t>Fabienne VANAKEN</t>
  </si>
  <si>
    <t>St. Aldegondislaan 2</t>
  </si>
  <si>
    <t>3570 Alken</t>
  </si>
  <si>
    <t>011-31.22.33</t>
  </si>
  <si>
    <t>Mark NEVEN</t>
  </si>
  <si>
    <t>Schoolstraat 13</t>
  </si>
  <si>
    <t>011-31.26.85</t>
  </si>
  <si>
    <t>Guy RAETS</t>
  </si>
  <si>
    <t>Parkstraat 11</t>
  </si>
  <si>
    <t>011-31.57.67</t>
  </si>
  <si>
    <t>Tim FORIER</t>
  </si>
  <si>
    <t>Pastorijstraat 23</t>
  </si>
  <si>
    <t>011-31.37.31</t>
  </si>
  <si>
    <t>Ann CLAES</t>
  </si>
  <si>
    <t>Nieuwland 12 A</t>
  </si>
  <si>
    <t>3840 Borgloon</t>
  </si>
  <si>
    <t>012-74.21.16</t>
  </si>
  <si>
    <t>Luc MEEKERS</t>
  </si>
  <si>
    <t>Tongersesteenweg 332 A</t>
  </si>
  <si>
    <t>012-74.17.82</t>
  </si>
  <si>
    <t>Pascal MICHIELS</t>
  </si>
  <si>
    <t>Langegrachtstraat 1</t>
  </si>
  <si>
    <t>012-74.40.24</t>
  </si>
  <si>
    <t>Marleen SOORS</t>
  </si>
  <si>
    <t>Sint-Martinusstraat 19</t>
  </si>
  <si>
    <t>012-74.56.53</t>
  </si>
  <si>
    <t>Ingrid ROYER</t>
  </si>
  <si>
    <t>Haardstraat 20</t>
  </si>
  <si>
    <t>3920 Lommel</t>
  </si>
  <si>
    <t>011-54.46.76</t>
  </si>
  <si>
    <t>Carine DAMS</t>
  </si>
  <si>
    <t>Vrije Basisschool BaLu</t>
  </si>
  <si>
    <t>Hanekapstraat 8</t>
  </si>
  <si>
    <t>011-54.05.16</t>
  </si>
  <si>
    <t>Jelle JACOBS</t>
  </si>
  <si>
    <t>Vrije Basisschool Boudewijnschool</t>
  </si>
  <si>
    <t>Einde 5</t>
  </si>
  <si>
    <t>011-54.46.74</t>
  </si>
  <si>
    <t>Guy MARIËN</t>
  </si>
  <si>
    <t>Godfried Bomansstraat 17</t>
  </si>
  <si>
    <t>011-54.03.50</t>
  </si>
  <si>
    <t>An SWINNEN</t>
  </si>
  <si>
    <t>Kloosterstraat 11</t>
  </si>
  <si>
    <t>011-54.08.56</t>
  </si>
  <si>
    <t>Dominique JANSEN</t>
  </si>
  <si>
    <t>Diestsesteenweg 11</t>
  </si>
  <si>
    <t>3540 Herk-de-Stad</t>
  </si>
  <si>
    <t>013-55.29.66</t>
  </si>
  <si>
    <t>Rohnny MICHIELS</t>
  </si>
  <si>
    <t>Vrije Basisschool Sint-Jan</t>
  </si>
  <si>
    <t>013-55.45.93</t>
  </si>
  <si>
    <t>Sonja WISSELS</t>
  </si>
  <si>
    <t>Vrije Basisschoo Stevoort</t>
  </si>
  <si>
    <t>Kolmenstraat 7</t>
  </si>
  <si>
    <t>3512 Hasselt</t>
  </si>
  <si>
    <t>011-31.41.54</t>
  </si>
  <si>
    <t>Sarah VANDENBORN</t>
  </si>
  <si>
    <t>Geneikenstraat 15</t>
  </si>
  <si>
    <t>3560 Lummen</t>
  </si>
  <si>
    <t>013-39.04.85</t>
  </si>
  <si>
    <t>Relinda LIETEN</t>
  </si>
  <si>
    <t>Vossenhoek 10</t>
  </si>
  <si>
    <t>3581 Beringen</t>
  </si>
  <si>
    <t>011-34.46.21</t>
  </si>
  <si>
    <t>Marleen MOONS</t>
  </si>
  <si>
    <t>Poststraat 6</t>
  </si>
  <si>
    <t>3945 Ham</t>
  </si>
  <si>
    <t>013-66.57.87</t>
  </si>
  <si>
    <t>Maria GEVERS</t>
  </si>
  <si>
    <t>Schoolstraat 7</t>
  </si>
  <si>
    <t>011-34.38.01</t>
  </si>
  <si>
    <t>Karine STIJNEN</t>
  </si>
  <si>
    <t>Pastoor Aertsstraat 26</t>
  </si>
  <si>
    <t>3971 Leopoldsburg</t>
  </si>
  <si>
    <t>011-34.35.49</t>
  </si>
  <si>
    <t>Simone HENDERICKX</t>
  </si>
  <si>
    <t>Hofstraat 92</t>
  </si>
  <si>
    <t>3980 Tessenderlo</t>
  </si>
  <si>
    <t>013-66.31.71</t>
  </si>
  <si>
    <t>Christiana VERACHTERT</t>
  </si>
  <si>
    <t>Veerledorp 39</t>
  </si>
  <si>
    <t>014-84.13.96</t>
  </si>
  <si>
    <t>Gisella TOZZI</t>
  </si>
  <si>
    <t>Bevrijdingslaan 255</t>
  </si>
  <si>
    <t>2450 Meerhout</t>
  </si>
  <si>
    <t>0472-21.39.78</t>
  </si>
  <si>
    <t>Peter STOCKMANS</t>
  </si>
  <si>
    <t>Smissestraat 50</t>
  </si>
  <si>
    <t>2430 Laakdal</t>
  </si>
  <si>
    <t>013-66.12.59</t>
  </si>
  <si>
    <t>Sigrid BOOGERS</t>
  </si>
  <si>
    <t>Gerard Davidstraat 6</t>
  </si>
  <si>
    <t>050-31.16.39</t>
  </si>
  <si>
    <t>Kris KOELMAN</t>
  </si>
  <si>
    <t>Sint-Maartensplein 5</t>
  </si>
  <si>
    <t>050-33.34.09</t>
  </si>
  <si>
    <t>Piet COENS</t>
  </si>
  <si>
    <t>Blankenbergse Steenweg 219</t>
  </si>
  <si>
    <t>050-31.21.39</t>
  </si>
  <si>
    <t>Hilde ROOSE</t>
  </si>
  <si>
    <t>Potentestraat 28</t>
  </si>
  <si>
    <t>050-31.83.10</t>
  </si>
  <si>
    <t>Filip DEFAUW</t>
  </si>
  <si>
    <t>Potterierei 11</t>
  </si>
  <si>
    <t>050-44.59.31</t>
  </si>
  <si>
    <t>Myriam VERCRUYSSE</t>
  </si>
  <si>
    <t>Garenmarkt 8</t>
  </si>
  <si>
    <t>050-47.09.67</t>
  </si>
  <si>
    <t>Martine FONTAINE</t>
  </si>
  <si>
    <t>Kortrijksestraat 47 G</t>
  </si>
  <si>
    <t>8020 Oostkamp</t>
  </si>
  <si>
    <t>050-82.68.44</t>
  </si>
  <si>
    <t>Kristof BENOOT</t>
  </si>
  <si>
    <t>Ieperweg 9</t>
  </si>
  <si>
    <t>8210 Zedelgem</t>
  </si>
  <si>
    <t>050-36.42.00</t>
  </si>
  <si>
    <t>Els VANDAELE</t>
  </si>
  <si>
    <t>Schooldreef 5</t>
  </si>
  <si>
    <t>050-78.88.91</t>
  </si>
  <si>
    <t>Ingrid VANHAECKE</t>
  </si>
  <si>
    <t>Torhoutsestraat 268</t>
  </si>
  <si>
    <t>050-27.59.63</t>
  </si>
  <si>
    <t>Geert GARRE</t>
  </si>
  <si>
    <t>Statiestraat 38</t>
  </si>
  <si>
    <t>051-72.62.21</t>
  </si>
  <si>
    <t>Geert VANTYGHEM</t>
  </si>
  <si>
    <t>Revinzestraat 35</t>
  </si>
  <si>
    <t>8820 Torhout</t>
  </si>
  <si>
    <t>050-21.13.21</t>
  </si>
  <si>
    <t>Patrick ADAM</t>
  </si>
  <si>
    <t>Sint-Henricusstraat 4</t>
  </si>
  <si>
    <t>051-72.36.43</t>
  </si>
  <si>
    <t>Geert JAQUES</t>
  </si>
  <si>
    <t>Bruggestraat 23</t>
  </si>
  <si>
    <t>050-23.15.11</t>
  </si>
  <si>
    <t>Monika LANCKRIET</t>
  </si>
  <si>
    <t>Vrije Basisschool Elle</t>
  </si>
  <si>
    <t>Ieperstraat 47</t>
  </si>
  <si>
    <t>8610 Kortemark</t>
  </si>
  <si>
    <t>051-56.93.72</t>
  </si>
  <si>
    <t>Marc VANDE WALLE</t>
  </si>
  <si>
    <t>Smissestraat 7</t>
  </si>
  <si>
    <t>8650 Houthulst</t>
  </si>
  <si>
    <t>051-50.41.52</t>
  </si>
  <si>
    <t>Arne VANHAELEWYN</t>
  </si>
  <si>
    <t>Terreststraat 4 D</t>
  </si>
  <si>
    <t>051-70.24.75</t>
  </si>
  <si>
    <t>Jeroen DESENDER</t>
  </si>
  <si>
    <t>Beerststraat 36</t>
  </si>
  <si>
    <t>051-50.38.12</t>
  </si>
  <si>
    <t>Ann WEYTS</t>
  </si>
  <si>
    <t>Nieuwpoortstraat 4</t>
  </si>
  <si>
    <t>051-55.50.62</t>
  </si>
  <si>
    <t>Roseline VERSTEGHE</t>
  </si>
  <si>
    <t>Iepersteenweg 8</t>
  </si>
  <si>
    <t>051-50.38.65</t>
  </si>
  <si>
    <t>Stefaan Debruyne</t>
  </si>
  <si>
    <t>Mgr. Schottestraat 3 b</t>
  </si>
  <si>
    <t>051-62.71.34</t>
  </si>
  <si>
    <t>Geert PUYPE</t>
  </si>
  <si>
    <t>Nieuwstraat 50</t>
  </si>
  <si>
    <t>8690 Alveringem</t>
  </si>
  <si>
    <t>058-28.89.48</t>
  </si>
  <si>
    <t>Patrick FIREY</t>
  </si>
  <si>
    <t>Gistelse Steenweg 440</t>
  </si>
  <si>
    <t>050-40.68.90</t>
  </si>
  <si>
    <t>Marc SLOSSE</t>
  </si>
  <si>
    <t>Koningin Astridlaan 4</t>
  </si>
  <si>
    <t>050-40.45.07</t>
  </si>
  <si>
    <t>Michel GOEMAN</t>
  </si>
  <si>
    <t>050-27.62.12</t>
  </si>
  <si>
    <t>Luc BEUSELINCK</t>
  </si>
  <si>
    <t>Kapellestraat 16</t>
  </si>
  <si>
    <t>050-81.27.14</t>
  </si>
  <si>
    <t>Rebekka BUYSE</t>
  </si>
  <si>
    <t>Vedastusstraat 96</t>
  </si>
  <si>
    <t>050-81.18.10</t>
  </si>
  <si>
    <t>Myriam MONSTREY</t>
  </si>
  <si>
    <t>Stedebeekpad 2</t>
  </si>
  <si>
    <t>8460 Oudenburg</t>
  </si>
  <si>
    <t>059-26.52.55</t>
  </si>
  <si>
    <t>SABINE BIEBAUW</t>
  </si>
  <si>
    <t>Gravenbos 6</t>
  </si>
  <si>
    <t>8470 Gistel</t>
  </si>
  <si>
    <t>059-27.63.63</t>
  </si>
  <si>
    <t>Peter WILLEMS</t>
  </si>
  <si>
    <t>Tempeldreef 6</t>
  </si>
  <si>
    <t>059-27.83.40</t>
  </si>
  <si>
    <t>Evelien BULCKE</t>
  </si>
  <si>
    <t>Stationsstraat 1 A</t>
  </si>
  <si>
    <t>8480 Ichtegem</t>
  </si>
  <si>
    <t>059-29.99.88</t>
  </si>
  <si>
    <t>Rik LAMOTE</t>
  </si>
  <si>
    <t>Westkerkestraat 53</t>
  </si>
  <si>
    <t>059-29.92.98</t>
  </si>
  <si>
    <t>Belinda MYLLE</t>
  </si>
  <si>
    <t>Koekelarestraat 14</t>
  </si>
  <si>
    <t>051-58.97.94</t>
  </si>
  <si>
    <t>Daniël VANDENBUSSCHE</t>
  </si>
  <si>
    <t>Kerkstraat 2 a</t>
  </si>
  <si>
    <t>8680 Koekelare</t>
  </si>
  <si>
    <t>051-58.90.26</t>
  </si>
  <si>
    <t>Karla CROMBEZ</t>
  </si>
  <si>
    <t>Gemeentelijke Basisschool De Pluim</t>
  </si>
  <si>
    <t>Kragendijk 182</t>
  </si>
  <si>
    <t>8300 Knokke-Heist</t>
  </si>
  <si>
    <t>050-63.08.60</t>
  </si>
  <si>
    <t>Melissa VERMASSEN</t>
  </si>
  <si>
    <t>De Linde 94</t>
  </si>
  <si>
    <t>050-35.14.25</t>
  </si>
  <si>
    <t>Kristine TAS</t>
  </si>
  <si>
    <t>Fortuinstraat 29</t>
  </si>
  <si>
    <t>050-28.85.10</t>
  </si>
  <si>
    <t>Henk DE LAERE</t>
  </si>
  <si>
    <t>Baron Ruzettelaan 439</t>
  </si>
  <si>
    <t>050-35.81.18</t>
  </si>
  <si>
    <t>Peter MERGAERT</t>
  </si>
  <si>
    <t>Bradericplein 16 A</t>
  </si>
  <si>
    <t>8340 Damme</t>
  </si>
  <si>
    <t>050-35.47.87</t>
  </si>
  <si>
    <t>Hugo BLONDELLE</t>
  </si>
  <si>
    <t>Schaapstraat 8</t>
  </si>
  <si>
    <t>050-41.44.80</t>
  </si>
  <si>
    <t>Inge LUTTERS</t>
  </si>
  <si>
    <t>Stationsstraat 25</t>
  </si>
  <si>
    <t>8380 Brugge</t>
  </si>
  <si>
    <t>050-54.48.28</t>
  </si>
  <si>
    <t>Hilde CLEMMENS</t>
  </si>
  <si>
    <t>Pannenstraat 132</t>
  </si>
  <si>
    <t>8301 Knokke-Heist</t>
  </si>
  <si>
    <t>050-63.08.70</t>
  </si>
  <si>
    <t>Kurt VAN DAMME</t>
  </si>
  <si>
    <t>Schermplantenstraat 36</t>
  </si>
  <si>
    <t>8400 Oostende</t>
  </si>
  <si>
    <t>059-70.95.12</t>
  </si>
  <si>
    <t>Muriël JULET</t>
  </si>
  <si>
    <t>Guido Gezellestraat 19</t>
  </si>
  <si>
    <t>059-50.22.97</t>
  </si>
  <si>
    <t>Alexandra VERCRUYSSE</t>
  </si>
  <si>
    <t>Aartshertoginnestraat 38</t>
  </si>
  <si>
    <t>059-70.55.62</t>
  </si>
  <si>
    <t>Gerda COLPAERT</t>
  </si>
  <si>
    <t>Lijsterbeslaan 5</t>
  </si>
  <si>
    <t>059-70.99.15</t>
  </si>
  <si>
    <t>Micheline DECLERCK</t>
  </si>
  <si>
    <t>Schapenstraat 32</t>
  </si>
  <si>
    <t>059-70.67.68</t>
  </si>
  <si>
    <t>Filip CASIER</t>
  </si>
  <si>
    <t>Aartshertogstraat 26</t>
  </si>
  <si>
    <t>059-50.55.47</t>
  </si>
  <si>
    <t>Ann VANHOVE</t>
  </si>
  <si>
    <t>Peter Benoitlaan 15</t>
  </si>
  <si>
    <t>8450 Bredene</t>
  </si>
  <si>
    <t>059-32.24.87</t>
  </si>
  <si>
    <t>Tom DOISE</t>
  </si>
  <si>
    <t>Kerkstraat 70</t>
  </si>
  <si>
    <t>050-41.69.68</t>
  </si>
  <si>
    <t>Regine GOEMINNE</t>
  </si>
  <si>
    <t>Gemeentelijke Basisschool - 't Klavertje</t>
  </si>
  <si>
    <t>Brugsesteenweg 2</t>
  </si>
  <si>
    <t>050-41.33.17</t>
  </si>
  <si>
    <t>Jurgen DE MAERTELAERE</t>
  </si>
  <si>
    <t>Grotestraat 18</t>
  </si>
  <si>
    <t>059-23.57.26</t>
  </si>
  <si>
    <t>Ann MERCHIERS</t>
  </si>
  <si>
    <t>Onderwijsstraat 5</t>
  </si>
  <si>
    <t>8430 Middelkerke</t>
  </si>
  <si>
    <t>059-30.70.30</t>
  </si>
  <si>
    <t>Katrien WOUTERS</t>
  </si>
  <si>
    <t>Santhovenstraat 1 B</t>
  </si>
  <si>
    <t>8434 Middelkerke</t>
  </si>
  <si>
    <t>058-23.56.35</t>
  </si>
  <si>
    <t>Stijn VANASSCHE</t>
  </si>
  <si>
    <t>Westendelaan 344</t>
  </si>
  <si>
    <t>058-23.35.34</t>
  </si>
  <si>
    <t>Kristof DEVOS</t>
  </si>
  <si>
    <t>Willem De Roolaan 72</t>
  </si>
  <si>
    <t>8620 Nieuwpoort</t>
  </si>
  <si>
    <t>058-23.22.11</t>
  </si>
  <si>
    <t>Jeroen HILLEWAERE</t>
  </si>
  <si>
    <t>Dorpsstraat 4</t>
  </si>
  <si>
    <t>8670 Koksijde</t>
  </si>
  <si>
    <t>058-51.43.49</t>
  </si>
  <si>
    <t>Steven MAES</t>
  </si>
  <si>
    <t>Abdijstraat 101</t>
  </si>
  <si>
    <t>058-51.18.28</t>
  </si>
  <si>
    <t>Carine TEGETHOFF</t>
  </si>
  <si>
    <t>Dorpsstraat 24</t>
  </si>
  <si>
    <t>058-41.27.10</t>
  </si>
  <si>
    <t>Bart DE WAELE</t>
  </si>
  <si>
    <t>Houtmarkt 14</t>
  </si>
  <si>
    <t>058-31.37.41</t>
  </si>
  <si>
    <t>Tom LECLUYSE</t>
  </si>
  <si>
    <t>Haenestraat 8</t>
  </si>
  <si>
    <t>058-33.05.37</t>
  </si>
  <si>
    <t>Els VANHEE</t>
  </si>
  <si>
    <t>Linda LERMYTTE</t>
  </si>
  <si>
    <t>Groeneplaats 1 A</t>
  </si>
  <si>
    <t>058-29.83.80</t>
  </si>
  <si>
    <t>Brigiet MISSIAEN</t>
  </si>
  <si>
    <t>Kerkhoek 8</t>
  </si>
  <si>
    <t>058-29.90.25</t>
  </si>
  <si>
    <t>Jean-Marcel VERSTRAETE</t>
  </si>
  <si>
    <t>Sint-Anna 41</t>
  </si>
  <si>
    <t>056-20.10.64</t>
  </si>
  <si>
    <t>Sofie EGGERMONT</t>
  </si>
  <si>
    <t>Kloosterstraat 39</t>
  </si>
  <si>
    <t>8510 Kortrijk</t>
  </si>
  <si>
    <t>056-21.08.31</t>
  </si>
  <si>
    <t>Christine VAN PRAET</t>
  </si>
  <si>
    <t>Lauwsestraat 11</t>
  </si>
  <si>
    <t>8511 Kortrijk</t>
  </si>
  <si>
    <t>056-41.03.75</t>
  </si>
  <si>
    <t>GREETJE HUYSE</t>
  </si>
  <si>
    <t>Kasteeldreef 5</t>
  </si>
  <si>
    <t>8930 Menen</t>
  </si>
  <si>
    <t>056-41.35.93</t>
  </si>
  <si>
    <t>Kathalijne CORRIETTE</t>
  </si>
  <si>
    <t>Moeskroenstraat 525</t>
  </si>
  <si>
    <t>056-41.47.88</t>
  </si>
  <si>
    <t>TOM VANDAMME</t>
  </si>
  <si>
    <t>Bellegemkerkdreef 1</t>
  </si>
  <si>
    <t>056-21.56.80</t>
  </si>
  <si>
    <t>Dirk DEMARCKE</t>
  </si>
  <si>
    <t>Kerkdreef 4</t>
  </si>
  <si>
    <t>8570 Anzegem</t>
  </si>
  <si>
    <t>056-77.73.03</t>
  </si>
  <si>
    <t>Tine TEMMERMAN</t>
  </si>
  <si>
    <t>Groeningestraat 11</t>
  </si>
  <si>
    <t>8572 Anzegem</t>
  </si>
  <si>
    <t>056-68.85.44</t>
  </si>
  <si>
    <t>Geert Van Robays</t>
  </si>
  <si>
    <t>Neerstraat 1</t>
  </si>
  <si>
    <t>8573 Anzegem</t>
  </si>
  <si>
    <t>056-68.05.15</t>
  </si>
  <si>
    <t>An DUBUQUOY</t>
  </si>
  <si>
    <t>8580 Avelgem</t>
  </si>
  <si>
    <t>056-64.65.36</t>
  </si>
  <si>
    <t>Hélène HOLVOET</t>
  </si>
  <si>
    <t>Doorniksesteenweg 557</t>
  </si>
  <si>
    <t>8583 Avelgem</t>
  </si>
  <si>
    <t>056-45.68.30</t>
  </si>
  <si>
    <t>An DEMETS</t>
  </si>
  <si>
    <t>Oudenaardseweg 75</t>
  </si>
  <si>
    <t>8587 Spiere-Helkijn</t>
  </si>
  <si>
    <t>056-45.53.53</t>
  </si>
  <si>
    <t>Connie VUYLSTEKE</t>
  </si>
  <si>
    <t>J. en M. Sabbestraat 132</t>
  </si>
  <si>
    <t>056-51.28.90</t>
  </si>
  <si>
    <t>Ann EXPEEL</t>
  </si>
  <si>
    <t>Vlamingenstraat 172</t>
  </si>
  <si>
    <t>056-51.30.74</t>
  </si>
  <si>
    <t>Danny Demuynck</t>
  </si>
  <si>
    <t>Guido Gezellelaan 77</t>
  </si>
  <si>
    <t>056-51.10.01</t>
  </si>
  <si>
    <t>Jeanique DEGROOTE</t>
  </si>
  <si>
    <t>Binnenhof 53</t>
  </si>
  <si>
    <t>056-51.29.05</t>
  </si>
  <si>
    <t>Peggy VANOVERSCHELDE</t>
  </si>
  <si>
    <t>056-41.42.77</t>
  </si>
  <si>
    <t>Hans Seynhaeve</t>
  </si>
  <si>
    <t>Normandiëstraat 57</t>
  </si>
  <si>
    <t>056-42.76.83</t>
  </si>
  <si>
    <t>DIRK DEMEYERE</t>
  </si>
  <si>
    <t>Hoogstraat 10</t>
  </si>
  <si>
    <t>056-42.69.62</t>
  </si>
  <si>
    <t>JAN MISPELAERE</t>
  </si>
  <si>
    <t>Driekerkenstraat 6</t>
  </si>
  <si>
    <t>8501 Kortrijk</t>
  </si>
  <si>
    <t>056-35.40.96</t>
  </si>
  <si>
    <t>Wim CALLEWAERT</t>
  </si>
  <si>
    <t>Hendrik Dewildestraat 4</t>
  </si>
  <si>
    <t>056-35.62.72</t>
  </si>
  <si>
    <t>Johan DEVOS</t>
  </si>
  <si>
    <t>Dorpsplein 29</t>
  </si>
  <si>
    <t>056-32.79.60</t>
  </si>
  <si>
    <t>Reinald BAEYENS</t>
  </si>
  <si>
    <t>Kasteeldreef 1</t>
  </si>
  <si>
    <t>056-42.54.17</t>
  </si>
  <si>
    <t>Helga LUYKX</t>
  </si>
  <si>
    <t>Hugo Verriestlaan 49</t>
  </si>
  <si>
    <t>056-50.95.42</t>
  </si>
  <si>
    <t>Martine CLARYSSE</t>
  </si>
  <si>
    <t>Rollegemstraat 216</t>
  </si>
  <si>
    <t>056-50.00.07</t>
  </si>
  <si>
    <t>Christine CLARYSSE</t>
  </si>
  <si>
    <t>Stationstraat 49 A</t>
  </si>
  <si>
    <t>8890 Moorslede</t>
  </si>
  <si>
    <t>051-77.22.68</t>
  </si>
  <si>
    <t>Mia DE MAREZ</t>
  </si>
  <si>
    <t>Vrije Basisschool Sint-Rafaël</t>
  </si>
  <si>
    <t>Baronielaan 19</t>
  </si>
  <si>
    <t>051-30.47.77</t>
  </si>
  <si>
    <t>Stefaan MAERTENS</t>
  </si>
  <si>
    <t>Vrije Basisschool Heilige Familie</t>
  </si>
  <si>
    <t>Leenstraat 110</t>
  </si>
  <si>
    <t>051-30.21.26</t>
  </si>
  <si>
    <t>Maxim ESPRIT</t>
  </si>
  <si>
    <t>Hogestraat 66</t>
  </si>
  <si>
    <t>051-31.11.64</t>
  </si>
  <si>
    <t>Stefaan DE SCHRIJVER</t>
  </si>
  <si>
    <t>Watermolenwal 2</t>
  </si>
  <si>
    <t>056-35.58.87</t>
  </si>
  <si>
    <t>JOOST VANNESTE</t>
  </si>
  <si>
    <t>Gasthuisstraat 30</t>
  </si>
  <si>
    <t>8520 Kuurne</t>
  </si>
  <si>
    <t>056-71.10.32</t>
  </si>
  <si>
    <t>KOEN DIERYNCK</t>
  </si>
  <si>
    <t>Gen. Eisenhowerstraat 8</t>
  </si>
  <si>
    <t>056-71.40.99</t>
  </si>
  <si>
    <t>Ilse Desmet</t>
  </si>
  <si>
    <t>Kortrijksestraat 12 01</t>
  </si>
  <si>
    <t>056-72.06.04</t>
  </si>
  <si>
    <t>CHANTAL GRYMONPREZ</t>
  </si>
  <si>
    <t>Tuinstraat 21</t>
  </si>
  <si>
    <t>056-72.43.45</t>
  </si>
  <si>
    <t>Kathleen BEERNAERT</t>
  </si>
  <si>
    <t>Liebaardstraat 7 A</t>
  </si>
  <si>
    <t>8792 Waregem</t>
  </si>
  <si>
    <t>056-72.67.17</t>
  </si>
  <si>
    <t>Joost Kerkhove</t>
  </si>
  <si>
    <t>Monseigneur Debrabanderestraat 23</t>
  </si>
  <si>
    <t>8710 Wielsbeke</t>
  </si>
  <si>
    <t>056-66.66.48</t>
  </si>
  <si>
    <t>FILIP TURPYN</t>
  </si>
  <si>
    <t>Bruyelstraat 8</t>
  </si>
  <si>
    <t>8531 Harelbeke</t>
  </si>
  <si>
    <t>056-71.09.98</t>
  </si>
  <si>
    <t>Veronique PATTEEUW</t>
  </si>
  <si>
    <t>Vrije Basisschool Sint-Vincentius</t>
  </si>
  <si>
    <t>Stationsstraat 8</t>
  </si>
  <si>
    <t>8860 Lendelede</t>
  </si>
  <si>
    <t>051-30.00.65</t>
  </si>
  <si>
    <t>Marie MAERTENS</t>
  </si>
  <si>
    <t>056-50.99.65</t>
  </si>
  <si>
    <t>Stefaan BREUGHE</t>
  </si>
  <si>
    <t>Schoolstraat 4 a</t>
  </si>
  <si>
    <t>051-30.36.13</t>
  </si>
  <si>
    <t>Dominique COUVREUR</t>
  </si>
  <si>
    <t>Wielsbekestraat 21</t>
  </si>
  <si>
    <t>8780 Oostrozebeke</t>
  </si>
  <si>
    <t>056-66.80.60</t>
  </si>
  <si>
    <t>Ilse VERVAECK</t>
  </si>
  <si>
    <t>Molstenstraat 83</t>
  </si>
  <si>
    <t>056-66.66.04</t>
  </si>
  <si>
    <t>Lieve MALLISSE</t>
  </si>
  <si>
    <t>Baron van der Bruggenlaan 19</t>
  </si>
  <si>
    <t>056-66.64.75</t>
  </si>
  <si>
    <t>Carmine FIERENS</t>
  </si>
  <si>
    <t>Markegemstraat 49</t>
  </si>
  <si>
    <t>8720 Dentergem</t>
  </si>
  <si>
    <t>056-60.37.41</t>
  </si>
  <si>
    <t>Franky VAN DE GINSTE</t>
  </si>
  <si>
    <t>Vrije Basisschool - Keukeldam-Sint-Petrus</t>
  </si>
  <si>
    <t>Keukeldam 19</t>
  </si>
  <si>
    <t>8790 Waregem</t>
  </si>
  <si>
    <t>056-60.32.70</t>
  </si>
  <si>
    <t>Veronique AMEZ</t>
  </si>
  <si>
    <t>Willem Bouvier Cartonstraat 46</t>
  </si>
  <si>
    <t>056-60.77.47</t>
  </si>
  <si>
    <t>Laurence SEYNS</t>
  </si>
  <si>
    <t>Brugsesteenweg 75</t>
  </si>
  <si>
    <t>051-24.15.23</t>
  </si>
  <si>
    <t>Koen DIERYNCK</t>
  </si>
  <si>
    <t>Hoogstraat 58</t>
  </si>
  <si>
    <t>051-23.19.76</t>
  </si>
  <si>
    <t>Carl VANGHELUWE</t>
  </si>
  <si>
    <t>Paanderstraat 49</t>
  </si>
  <si>
    <t>8760 Meulebeke</t>
  </si>
  <si>
    <t>051-48.74.03</t>
  </si>
  <si>
    <t>Els Declerck</t>
  </si>
  <si>
    <t>Sint-Antoniusstraat 3</t>
  </si>
  <si>
    <t>051-48.61.17</t>
  </si>
  <si>
    <t>Koen AMEYE</t>
  </si>
  <si>
    <t>Karel van Manderstraat 33</t>
  </si>
  <si>
    <t>051-48.80.86</t>
  </si>
  <si>
    <t>Veerle NOTEBAERT</t>
  </si>
  <si>
    <t>Molenakker 97</t>
  </si>
  <si>
    <t>8740 Pittem</t>
  </si>
  <si>
    <t>051-46.76.99</t>
  </si>
  <si>
    <t>Lieve DEWITTE</t>
  </si>
  <si>
    <t>Tieltseweg 66</t>
  </si>
  <si>
    <t>051-40.85.81</t>
  </si>
  <si>
    <t>Johan VAN ACKERE</t>
  </si>
  <si>
    <t>Maloulaan 2</t>
  </si>
  <si>
    <t>057-21.82.39</t>
  </si>
  <si>
    <t>MIA INGELAERE</t>
  </si>
  <si>
    <t>Meenseweg 33</t>
  </si>
  <si>
    <t>057-20.71.24</t>
  </si>
  <si>
    <t>Lieven CALIS</t>
  </si>
  <si>
    <t>Goudenpoortstraat 4</t>
  </si>
  <si>
    <t>057-20.12.79</t>
  </si>
  <si>
    <t>Peter DEHAERNE</t>
  </si>
  <si>
    <t>Capucienenstraat 46</t>
  </si>
  <si>
    <t>057-20.04.60</t>
  </si>
  <si>
    <t>Kris COUSSENS</t>
  </si>
  <si>
    <t>Augustijnenstraat 67</t>
  </si>
  <si>
    <t>057-20.65.44</t>
  </si>
  <si>
    <t>Trui DEMASURE</t>
  </si>
  <si>
    <t>Bikschotestraat 107</t>
  </si>
  <si>
    <t>8920 Langemark-Poelkapelle</t>
  </si>
  <si>
    <t>051-54.54.27</t>
  </si>
  <si>
    <t>Martine PLOUVIER</t>
  </si>
  <si>
    <t>Rijselstraat 21</t>
  </si>
  <si>
    <t>8957 Mesen</t>
  </si>
  <si>
    <t>057-44.63.99</t>
  </si>
  <si>
    <t>Henk HOUWEN</t>
  </si>
  <si>
    <t>Koudekotstraat 5</t>
  </si>
  <si>
    <t>8951 Heuvelland</t>
  </si>
  <si>
    <t>057-44.57.64</t>
  </si>
  <si>
    <t>Ulrike Knockaert</t>
  </si>
  <si>
    <t>Pastoorstraat 4</t>
  </si>
  <si>
    <t>8970 Poperinge</t>
  </si>
  <si>
    <t>057-33.52.81</t>
  </si>
  <si>
    <t>Karin GHEQUIRE</t>
  </si>
  <si>
    <t>Bruggestraat 14</t>
  </si>
  <si>
    <t>057-30.92.10</t>
  </si>
  <si>
    <t>Ann LEYS</t>
  </si>
  <si>
    <t>Trappistenweg 52</t>
  </si>
  <si>
    <t>8978 Poperinge</t>
  </si>
  <si>
    <t>057-33.88.20</t>
  </si>
  <si>
    <t>Linda VANHEE</t>
  </si>
  <si>
    <t>Vrije Basisschool - Klavertje 3</t>
  </si>
  <si>
    <t>Hendrik Deberghstraat 8</t>
  </si>
  <si>
    <t>8640 Vleteren</t>
  </si>
  <si>
    <t>057-40.08.67</t>
  </si>
  <si>
    <t>Joke DEJONGHE</t>
  </si>
  <si>
    <t>Woestendorp 4</t>
  </si>
  <si>
    <t>057-42.13.45</t>
  </si>
  <si>
    <t>Ingrid DECUYPERE</t>
  </si>
  <si>
    <t>Prof.Rubbrechtstraat 58</t>
  </si>
  <si>
    <t>8972 Poperinge</t>
  </si>
  <si>
    <t>057-30.06.26</t>
  </si>
  <si>
    <t>GEERT SIX</t>
  </si>
  <si>
    <t>Sint-Salvatorstraat 14</t>
  </si>
  <si>
    <t>09-223.68.44</t>
  </si>
  <si>
    <t>Tamara Sinia</t>
  </si>
  <si>
    <t>Apostelhuizen 2</t>
  </si>
  <si>
    <t>09-235.22.00</t>
  </si>
  <si>
    <t>Geert Mallems</t>
  </si>
  <si>
    <t>Nederkouter 112</t>
  </si>
  <si>
    <t>09-265.70.60</t>
  </si>
  <si>
    <t>Alain De Vlaeminck</t>
  </si>
  <si>
    <t>Onze Lieve Vrouwdreef 2</t>
  </si>
  <si>
    <t>09-259.02.93</t>
  </si>
  <si>
    <t>Bart De Mey</t>
  </si>
  <si>
    <t>Vrije Basisschool - Sint-Vincentius</t>
  </si>
  <si>
    <t>Sint-Rafaëlstraat 14</t>
  </si>
  <si>
    <t>09-259.21.01</t>
  </si>
  <si>
    <t>Marleen Desmet</t>
  </si>
  <si>
    <t>Overslag 1</t>
  </si>
  <si>
    <t>9185 Wachtebeke</t>
  </si>
  <si>
    <t>09-345.85.54</t>
  </si>
  <si>
    <t>Veronique De Keyser</t>
  </si>
  <si>
    <t>Dorp 43 A</t>
  </si>
  <si>
    <t>09-345.06.70</t>
  </si>
  <si>
    <t>Dirk De Caluwé</t>
  </si>
  <si>
    <t>Langelede 146</t>
  </si>
  <si>
    <t>09-345.72.84</t>
  </si>
  <si>
    <t>Derry Jacob</t>
  </si>
  <si>
    <t>Vrije Lagere School - Sint-Laurens</t>
  </si>
  <si>
    <t>Dr.Jules Persynplein 5</t>
  </si>
  <si>
    <t>09-345.95.24</t>
  </si>
  <si>
    <t>Manfred Van de Velde</t>
  </si>
  <si>
    <t>Crevestraat 27</t>
  </si>
  <si>
    <t>9180 Moerbeke</t>
  </si>
  <si>
    <t>09-346.83.99</t>
  </si>
  <si>
    <t>Luce De Wachter</t>
  </si>
  <si>
    <t>Kerkstraat 63</t>
  </si>
  <si>
    <t>9190 Stekene</t>
  </si>
  <si>
    <t>03-779.85.28</t>
  </si>
  <si>
    <t>Dirk Selis</t>
  </si>
  <si>
    <t>Kerkstraat 12</t>
  </si>
  <si>
    <t>03-779.76.59</t>
  </si>
  <si>
    <t>Koewacht 110</t>
  </si>
  <si>
    <t>03-779.84.65</t>
  </si>
  <si>
    <t>Miek De Bock</t>
  </si>
  <si>
    <t>Slagveldstraat 48</t>
  </si>
  <si>
    <t>9160 Lokeren</t>
  </si>
  <si>
    <t>09-348.31.90</t>
  </si>
  <si>
    <t>Tineke Vanherck</t>
  </si>
  <si>
    <t>Vrije Basisschool - Oudenbos</t>
  </si>
  <si>
    <t>Fernand Hanusdreef 39</t>
  </si>
  <si>
    <t>09-355.79.06</t>
  </si>
  <si>
    <t>Katleen Poppe</t>
  </si>
  <si>
    <t>Vrije Basisschool - Veertjesplein</t>
  </si>
  <si>
    <t>Veerstraat 10</t>
  </si>
  <si>
    <t>09-348.46.92</t>
  </si>
  <si>
    <t>Anja Roegiers</t>
  </si>
  <si>
    <t>Vrije Lagere School - Onze-Lieve-Vrouw College</t>
  </si>
  <si>
    <t>H.-Hartlaan 1 B</t>
  </si>
  <si>
    <t>09-348.72.46</t>
  </si>
  <si>
    <t>Lenny Martens</t>
  </si>
  <si>
    <t>Kerkham 1</t>
  </si>
  <si>
    <t>09-228.44.70</t>
  </si>
  <si>
    <t>Lieve Verdonckt</t>
  </si>
  <si>
    <t>Bosdreef 2 A</t>
  </si>
  <si>
    <t>09-355.76.17</t>
  </si>
  <si>
    <t>Ann Moerenhout</t>
  </si>
  <si>
    <t>Bosstraat 179</t>
  </si>
  <si>
    <t>9240 Zele</t>
  </si>
  <si>
    <t>052-45.09.66</t>
  </si>
  <si>
    <t>Peter Rupus</t>
  </si>
  <si>
    <t>Rotstraat 4</t>
  </si>
  <si>
    <t>052-44.87.32</t>
  </si>
  <si>
    <t>Tine Uvin</t>
  </si>
  <si>
    <t>Julie Billiartplein 2</t>
  </si>
  <si>
    <t>052-45.03.88</t>
  </si>
  <si>
    <t>Karine Poppe</t>
  </si>
  <si>
    <t>Bookmolenstraat 2</t>
  </si>
  <si>
    <t>052-45.80.60</t>
  </si>
  <si>
    <t>Geert Rombout</t>
  </si>
  <si>
    <t>Sint-Annastraat 167</t>
  </si>
  <si>
    <t>9220 Hamme</t>
  </si>
  <si>
    <t>052-47.16.91</t>
  </si>
  <si>
    <t>Rita Buggenhout</t>
  </si>
  <si>
    <t>Slangstraat 12</t>
  </si>
  <si>
    <t>052-47.24.97</t>
  </si>
  <si>
    <t>Hilde VERMEER</t>
  </si>
  <si>
    <t>Kaaiplein 29</t>
  </si>
  <si>
    <t>052-48.03.82</t>
  </si>
  <si>
    <t>Ann Van De Velde</t>
  </si>
  <si>
    <t>Killestraat 43</t>
  </si>
  <si>
    <t>052-47.36.48</t>
  </si>
  <si>
    <t>Geert Descamps</t>
  </si>
  <si>
    <t>Vredestraat 1</t>
  </si>
  <si>
    <t>052-47.36.30</t>
  </si>
  <si>
    <t>Marc De Gols</t>
  </si>
  <si>
    <t>Kerkstraat 10</t>
  </si>
  <si>
    <t>9250 Waasmunster</t>
  </si>
  <si>
    <t>052-46.93.90</t>
  </si>
  <si>
    <t>Martine Dierick</t>
  </si>
  <si>
    <t>Edgard Tinelstraat 29</t>
  </si>
  <si>
    <t>9112 Sint-Niklaas</t>
  </si>
  <si>
    <t>03-772.50.00</t>
  </si>
  <si>
    <t>Doreen ROGIERS</t>
  </si>
  <si>
    <t>Boomkwekerijstraat 26</t>
  </si>
  <si>
    <t>9230 Wetteren</t>
  </si>
  <si>
    <t>09-369.53.94</t>
  </si>
  <si>
    <t>Martine De Vusser</t>
  </si>
  <si>
    <t>Edeschoolstraat 4</t>
  </si>
  <si>
    <t>09-252.38.15</t>
  </si>
  <si>
    <t>Elke Verstraete</t>
  </si>
  <si>
    <t>Ten Ede Dorp 14</t>
  </si>
  <si>
    <t>09-252.39.63</t>
  </si>
  <si>
    <t>Joke De Winne</t>
  </si>
  <si>
    <t>Dorpstraat 53</t>
  </si>
  <si>
    <t>9260 Wichelen</t>
  </si>
  <si>
    <t>09-369.24.27</t>
  </si>
  <si>
    <t>Carla PEETERS</t>
  </si>
  <si>
    <t>09-369.47.61</t>
  </si>
  <si>
    <t>Krista Vandevelde</t>
  </si>
  <si>
    <t>Zandakkerlaan 14</t>
  </si>
  <si>
    <t>09-230.63.56</t>
  </si>
  <si>
    <t>Barbara Bijttebier</t>
  </si>
  <si>
    <t>Steenvoordestraat 13</t>
  </si>
  <si>
    <t>09-230.81.51</t>
  </si>
  <si>
    <t>Nancy Venneman</t>
  </si>
  <si>
    <t>Bergstraat 34</t>
  </si>
  <si>
    <t>09-230.71.88</t>
  </si>
  <si>
    <t>Luc De Waele</t>
  </si>
  <si>
    <t>Kloosterstraat 19</t>
  </si>
  <si>
    <t>09-210.35.70</t>
  </si>
  <si>
    <t>Els Sys</t>
  </si>
  <si>
    <t>Wezenstraat 8</t>
  </si>
  <si>
    <t>9090 Melle</t>
  </si>
  <si>
    <t>09-252.27.87</t>
  </si>
  <si>
    <t>Hilde Duportail</t>
  </si>
  <si>
    <t>Tuinstraat 103</t>
  </si>
  <si>
    <t>09-230.88.57</t>
  </si>
  <si>
    <t>Véronique DE MIDDELEIR</t>
  </si>
  <si>
    <t>Brusselsesteenweg 397</t>
  </si>
  <si>
    <t>09-252.15.59</t>
  </si>
  <si>
    <t>Els David</t>
  </si>
  <si>
    <t>Pelgrim 48</t>
  </si>
  <si>
    <t>9860 Oosterzele</t>
  </si>
  <si>
    <t>09-362.66.25</t>
  </si>
  <si>
    <t>Kristof DE RIDDER</t>
  </si>
  <si>
    <t>Kloosterstraat 27</t>
  </si>
  <si>
    <t>09-362.60.58</t>
  </si>
  <si>
    <t>Veerle De Coninck</t>
  </si>
  <si>
    <t>Uilebroek 29</t>
  </si>
  <si>
    <t>053-62.54.24</t>
  </si>
  <si>
    <t>Sabine BAEYENS</t>
  </si>
  <si>
    <t>Impedorp 57 A</t>
  </si>
  <si>
    <t>9340 Lede</t>
  </si>
  <si>
    <t>053-80.18.26</t>
  </si>
  <si>
    <t>Ann MUYLAERT</t>
  </si>
  <si>
    <t>Schoolstraat 8</t>
  </si>
  <si>
    <t>9270 Laarne</t>
  </si>
  <si>
    <t>09-369.25.50</t>
  </si>
  <si>
    <t>Claire DE SMAELE</t>
  </si>
  <si>
    <t>Wegvoeringstraat 1</t>
  </si>
  <si>
    <t>09-369.30.23</t>
  </si>
  <si>
    <t>Erwin De Moor</t>
  </si>
  <si>
    <t>Nieuwstraat 8</t>
  </si>
  <si>
    <t>9290 Berlare</t>
  </si>
  <si>
    <t>052-42.37.29</t>
  </si>
  <si>
    <t>Lutgard D'heer</t>
  </si>
  <si>
    <t>Pontstraat 18</t>
  </si>
  <si>
    <t>9300 Aalst</t>
  </si>
  <si>
    <t>053-60.58.67</t>
  </si>
  <si>
    <t>Jan Ombelets</t>
  </si>
  <si>
    <t>Capucienenlaan 95</t>
  </si>
  <si>
    <t>053-21.38.84</t>
  </si>
  <si>
    <t>Johan De Meerleer</t>
  </si>
  <si>
    <t>Geraardsbergsestraat 90</t>
  </si>
  <si>
    <t>053-77.70.49</t>
  </si>
  <si>
    <t>WIM BOGAERT</t>
  </si>
  <si>
    <t>Esplanadeplein 6</t>
  </si>
  <si>
    <t>053-21.16.44</t>
  </si>
  <si>
    <t>Katrijn Vermeulen</t>
  </si>
  <si>
    <t>Oude Gentbaan 34</t>
  </si>
  <si>
    <t>053-72.34.79</t>
  </si>
  <si>
    <t>Maria Huylebroek</t>
  </si>
  <si>
    <t>Hofstade-Dorp 44</t>
  </si>
  <si>
    <t>9308 Aalst</t>
  </si>
  <si>
    <t>053-78.73.99</t>
  </si>
  <si>
    <t>Patrick Coppens</t>
  </si>
  <si>
    <t>Kluisberg 1</t>
  </si>
  <si>
    <t>053-80.49.65</t>
  </si>
  <si>
    <t>Johan Bombeke</t>
  </si>
  <si>
    <t>Vrije Basisschool - Óscar Romerocollege</t>
  </si>
  <si>
    <t>Sas 39</t>
  </si>
  <si>
    <t>9200 Dendermonde</t>
  </si>
  <si>
    <t>052-22.28.16</t>
  </si>
  <si>
    <t>Bart VAN NUFFEL</t>
  </si>
  <si>
    <t>Hoofdstraat 18</t>
  </si>
  <si>
    <t>052-21.41.30</t>
  </si>
  <si>
    <t>Luc Van Durmen</t>
  </si>
  <si>
    <t>Otterstraat 179</t>
  </si>
  <si>
    <t>052-21.82.39</t>
  </si>
  <si>
    <t>Chris Pauwels</t>
  </si>
  <si>
    <t>Molenberg 9</t>
  </si>
  <si>
    <t>052-34.59.11</t>
  </si>
  <si>
    <t>Rik Van Beveren</t>
  </si>
  <si>
    <t>Vekenstraat 2</t>
  </si>
  <si>
    <t>9255 Buggenhout</t>
  </si>
  <si>
    <t>052-33.35.34</t>
  </si>
  <si>
    <t>Griet VAN WEYENBERG</t>
  </si>
  <si>
    <t>Opwijksestraat 1 A</t>
  </si>
  <si>
    <t>9280 Lebbeke</t>
  </si>
  <si>
    <t>052-46.82.86</t>
  </si>
  <si>
    <t>Marianne Reynders</t>
  </si>
  <si>
    <t>Lange Minnestraat 59</t>
  </si>
  <si>
    <t>052-35.84.20</t>
  </si>
  <si>
    <t>Herman Vermeiren</t>
  </si>
  <si>
    <t>Grote Baan 209</t>
  </si>
  <si>
    <t>9310 Aalst</t>
  </si>
  <si>
    <t>053-72.34.78</t>
  </si>
  <si>
    <t>Marleen Van Laere</t>
  </si>
  <si>
    <t>Herbergstraat 28</t>
  </si>
  <si>
    <t>053-72.34.76</t>
  </si>
  <si>
    <t>Pascale PIETERS</t>
  </si>
  <si>
    <t>Stedelijke Basisschool-Parklaan-Seringen</t>
  </si>
  <si>
    <t>Parklaan 11</t>
  </si>
  <si>
    <t>9400 Ninove</t>
  </si>
  <si>
    <t>054-33.22.36</t>
  </si>
  <si>
    <t>Ann Van Der Straeten</t>
  </si>
  <si>
    <t>Stedelijke Basisschool - Nederhasselt-Voorde</t>
  </si>
  <si>
    <t>Geraardsbergsesteenweg 184</t>
  </si>
  <si>
    <t>054-32.20.16</t>
  </si>
  <si>
    <t>Karolien Frederickx</t>
  </si>
  <si>
    <t>Weggevoerdenstraat 55</t>
  </si>
  <si>
    <t>054-31.74.95</t>
  </si>
  <si>
    <t>Karen De Pril</t>
  </si>
  <si>
    <t>Onderwijslaan 8</t>
  </si>
  <si>
    <t>054-31.06.65</t>
  </si>
  <si>
    <t>Birgit De Man</t>
  </si>
  <si>
    <t>Nieuwstraat 2</t>
  </si>
  <si>
    <t>9402 Ninove</t>
  </si>
  <si>
    <t>054-33.20.49</t>
  </si>
  <si>
    <t>Marc Vanden Eynde</t>
  </si>
  <si>
    <t>Erembodegem-Dorp 21</t>
  </si>
  <si>
    <t>9320 Aalst</t>
  </si>
  <si>
    <t>053-72.39.46</t>
  </si>
  <si>
    <t>Philip De Cock</t>
  </si>
  <si>
    <t>Stedelijke Basisschool-Denderwindeke</t>
  </si>
  <si>
    <t>Edingsesteenweg 344</t>
  </si>
  <si>
    <t>054-33.51.97</t>
  </si>
  <si>
    <t>Jeroen Cooman</t>
  </si>
  <si>
    <t>Boelarestraat 1</t>
  </si>
  <si>
    <t>054-41.41.40</t>
  </si>
  <si>
    <t>Christa De Gauquier</t>
  </si>
  <si>
    <t>Poststraat 10 A</t>
  </si>
  <si>
    <t>09-362.68.17</t>
  </si>
  <si>
    <t>Karlien Meersman</t>
  </si>
  <si>
    <t>Molenveld 11</t>
  </si>
  <si>
    <t>9420 Erpe-Mere</t>
  </si>
  <si>
    <t>053-60.35.30</t>
  </si>
  <si>
    <t>An Remory</t>
  </si>
  <si>
    <t>Tuinwijkstraat 2</t>
  </si>
  <si>
    <t>053-62.21.58</t>
  </si>
  <si>
    <t>Els De Durpel</t>
  </si>
  <si>
    <t>Paepmunte 32</t>
  </si>
  <si>
    <t>9571 Lierde</t>
  </si>
  <si>
    <t>054-41.06.41</t>
  </si>
  <si>
    <t>Magy Van Daele</t>
  </si>
  <si>
    <t>Nieuwstraat 23</t>
  </si>
  <si>
    <t>9570 Lierde</t>
  </si>
  <si>
    <t>055-42.22.29</t>
  </si>
  <si>
    <t>Lieven De Langhe</t>
  </si>
  <si>
    <t>Dagmoedstraat 9 b</t>
  </si>
  <si>
    <t>9506 Geraardsbergen</t>
  </si>
  <si>
    <t>054-41.68.28</t>
  </si>
  <si>
    <t>Karolien Noël-Dero</t>
  </si>
  <si>
    <t>Bovenkassei 12 A</t>
  </si>
  <si>
    <t>054-32.18.62</t>
  </si>
  <si>
    <t>Johan De Cooman</t>
  </si>
  <si>
    <t>Charles de Gaullestraat 10</t>
  </si>
  <si>
    <t>9600 Ronse</t>
  </si>
  <si>
    <t>055-21.24.51</t>
  </si>
  <si>
    <t>Hilde D'Hoop</t>
  </si>
  <si>
    <t>Sint-Pietersnieuwstraat 6</t>
  </si>
  <si>
    <t>055-21.51.60</t>
  </si>
  <si>
    <t>Henk Dhondt</t>
  </si>
  <si>
    <t>Sint-Pietersnieuwstraat 4</t>
  </si>
  <si>
    <t>055-23.38.97</t>
  </si>
  <si>
    <t>Stijn De Milde</t>
  </si>
  <si>
    <t>Grotstraat 1</t>
  </si>
  <si>
    <t>09-360.44.06</t>
  </si>
  <si>
    <t>Christ Meuleman</t>
  </si>
  <si>
    <t>Kruiswaterplein 10</t>
  </si>
  <si>
    <t>09-360.47.79</t>
  </si>
  <si>
    <t>Inge Rouckhout</t>
  </si>
  <si>
    <t>Penitentenlaan 18</t>
  </si>
  <si>
    <t>09-360.34.68</t>
  </si>
  <si>
    <t>Wim Vanommeslaeghe</t>
  </si>
  <si>
    <t>Decoenestraat 8</t>
  </si>
  <si>
    <t>055-49.81.43</t>
  </si>
  <si>
    <t>Geert Wildemeersch</t>
  </si>
  <si>
    <t>Hundelgemsebaan 96</t>
  </si>
  <si>
    <t>055-49.87.08</t>
  </si>
  <si>
    <t>Christa De Sutter</t>
  </si>
  <si>
    <t>Lilarestraat 2</t>
  </si>
  <si>
    <t>09-360.23.51</t>
  </si>
  <si>
    <t>Ann Van den Steen</t>
  </si>
  <si>
    <t>Groenstraat 15 A</t>
  </si>
  <si>
    <t>055-42.17.89</t>
  </si>
  <si>
    <t>Thierry Rouckhout</t>
  </si>
  <si>
    <t>Schoolstraat 6</t>
  </si>
  <si>
    <t>055-42.71.82</t>
  </si>
  <si>
    <t>Claudine De Norre</t>
  </si>
  <si>
    <t>Steenweg 93</t>
  </si>
  <si>
    <t>9661 Brakel</t>
  </si>
  <si>
    <t>055-42.30.94</t>
  </si>
  <si>
    <t>Veerle De Couvreur</t>
  </si>
  <si>
    <t>Dorpsstraat 14</t>
  </si>
  <si>
    <t>9667 Horebeke</t>
  </si>
  <si>
    <t>055-45.67.40</t>
  </si>
  <si>
    <t>Rik BOSSUYT</t>
  </si>
  <si>
    <t>Holandstraat 22</t>
  </si>
  <si>
    <t>9681 Maarkedal</t>
  </si>
  <si>
    <t>055-21.94.59</t>
  </si>
  <si>
    <t>Hilde Van den Berghe</t>
  </si>
  <si>
    <t>Grote Herreweg 104 A</t>
  </si>
  <si>
    <t>9690 Kluisbergen</t>
  </si>
  <si>
    <t>055-38.85.51</t>
  </si>
  <si>
    <t>Chrstiane Wilpart</t>
  </si>
  <si>
    <t>Vlaanderenstraat 4</t>
  </si>
  <si>
    <t>055-30.30.43</t>
  </si>
  <si>
    <t>Bart Dhaene</t>
  </si>
  <si>
    <t>Nestor De Tièrestraat 102 A</t>
  </si>
  <si>
    <t>055-31.18.65</t>
  </si>
  <si>
    <t>Evelien Gauquier</t>
  </si>
  <si>
    <t>Achter de Wacht 23</t>
  </si>
  <si>
    <t>055-31.23.51</t>
  </si>
  <si>
    <t>Ilse De Swaef</t>
  </si>
  <si>
    <t>Vrije Basisschool - KBO Ename</t>
  </si>
  <si>
    <t>Martijn van Torhoutstraat 190</t>
  </si>
  <si>
    <t>055-30.47.41</t>
  </si>
  <si>
    <t>Katrien Martens</t>
  </si>
  <si>
    <t>Kortrijkstraat 3</t>
  </si>
  <si>
    <t>055-31.56.69</t>
  </si>
  <si>
    <t>Neyt Freya</t>
  </si>
  <si>
    <t>Baron de Gieylaan 25</t>
  </si>
  <si>
    <t>9840 De Pinte</t>
  </si>
  <si>
    <t>09-282.80.40</t>
  </si>
  <si>
    <t>Geert De Troyer</t>
  </si>
  <si>
    <t>Drapstraat 78</t>
  </si>
  <si>
    <t>09-385.48.28</t>
  </si>
  <si>
    <t>Philip VAN MALDEGHEM</t>
  </si>
  <si>
    <t>Veldstraat 14</t>
  </si>
  <si>
    <t>9890 Gavere</t>
  </si>
  <si>
    <t>09-384.56.19</t>
  </si>
  <si>
    <t>Hélène Vermeiren</t>
  </si>
  <si>
    <t>Kwaadstraat 20</t>
  </si>
  <si>
    <t>9750 Zingem</t>
  </si>
  <si>
    <t>09-384.38.75</t>
  </si>
  <si>
    <t>Jacques Dhondt</t>
  </si>
  <si>
    <t>Kerkplein 24</t>
  </si>
  <si>
    <t>09-384.24.76</t>
  </si>
  <si>
    <t>Annelies De Kimpe</t>
  </si>
  <si>
    <t>Passionistenstraat 25</t>
  </si>
  <si>
    <t>09-381.06.70</t>
  </si>
  <si>
    <t>Peter Berlamont</t>
  </si>
  <si>
    <t>Nokerepontweg 5</t>
  </si>
  <si>
    <t>9772 Kruishoutem</t>
  </si>
  <si>
    <t>09-383.70.04</t>
  </si>
  <si>
    <t>Bavo De Baere</t>
  </si>
  <si>
    <t>Gotstraat 1 A</t>
  </si>
  <si>
    <t>9790 Wortegem-Petegem</t>
  </si>
  <si>
    <t>056-68.93.29</t>
  </si>
  <si>
    <t>Els Kelem</t>
  </si>
  <si>
    <t>Lindestraat 30</t>
  </si>
  <si>
    <t>055-31.64.89</t>
  </si>
  <si>
    <t>Johan De Waele</t>
  </si>
  <si>
    <t>Oostkouterlaan 7</t>
  </si>
  <si>
    <t>09-386.29.79</t>
  </si>
  <si>
    <t>Veronique Mesure</t>
  </si>
  <si>
    <t>Philippe de Denterghemlaan 7</t>
  </si>
  <si>
    <t>9831 Sint-Martens-Latem</t>
  </si>
  <si>
    <t>09-282.44.70</t>
  </si>
  <si>
    <t>Peter Van Hulle</t>
  </si>
  <si>
    <t>Maenhoutstraat 68</t>
  </si>
  <si>
    <t>9830 Sint-Martens-Latem</t>
  </si>
  <si>
    <t>09-282.78.70</t>
  </si>
  <si>
    <t>Paul Lauwers</t>
  </si>
  <si>
    <t>Burgemeesterstraat 7</t>
  </si>
  <si>
    <t>09-282.49.46</t>
  </si>
  <si>
    <t>Els HAUTEKEETE</t>
  </si>
  <si>
    <t>Hansbekedorp 30</t>
  </si>
  <si>
    <t>9850 Nevele</t>
  </si>
  <si>
    <t>09-371.73.64</t>
  </si>
  <si>
    <t>Jan Sierens</t>
  </si>
  <si>
    <t>Gemeentelijke Lagere school</t>
  </si>
  <si>
    <t>Vosselarestraat 20</t>
  </si>
  <si>
    <t>09-321.92.65</t>
  </si>
  <si>
    <t>Philippe Soens</t>
  </si>
  <si>
    <t>Hullaertstraat 2</t>
  </si>
  <si>
    <t>051-68.94.87</t>
  </si>
  <si>
    <t>Monique Dhoore</t>
  </si>
  <si>
    <t>Kloosterstraat 79</t>
  </si>
  <si>
    <t>09-374.53.33</t>
  </si>
  <si>
    <t>Christa Devooght</t>
  </si>
  <si>
    <t>Abdijstraat 33</t>
  </si>
  <si>
    <t>09-377.47.67</t>
  </si>
  <si>
    <t>Leen Smets</t>
  </si>
  <si>
    <t>Pastoor Bontestraat 2</t>
  </si>
  <si>
    <t>09-377.32.30</t>
  </si>
  <si>
    <t>Helga Grootaert</t>
  </si>
  <si>
    <t>Kasteellaan 9</t>
  </si>
  <si>
    <t>9921 Lovendegem</t>
  </si>
  <si>
    <t>09-226.96.40</t>
  </si>
  <si>
    <t>Mieke Dhoore</t>
  </si>
  <si>
    <t>Verbindingsweg 15</t>
  </si>
  <si>
    <t>9950 Waarschoot</t>
  </si>
  <si>
    <t>09-377.57.78</t>
  </si>
  <si>
    <t>Peter Temmerman</t>
  </si>
  <si>
    <t>Verbindingsweg 14</t>
  </si>
  <si>
    <t>09-377.86.89</t>
  </si>
  <si>
    <t>Hilde Peeters</t>
  </si>
  <si>
    <t>Sint-Bernardusstraat 1 B</t>
  </si>
  <si>
    <t>9968 Assenede</t>
  </si>
  <si>
    <t>09-238.46.05</t>
  </si>
  <si>
    <t>Kathleen Bosschem</t>
  </si>
  <si>
    <t>Nieuwe Boekhoutestraat 26</t>
  </si>
  <si>
    <t>09-373.74.09</t>
  </si>
  <si>
    <t>Pedro Haers</t>
  </si>
  <si>
    <t>Heihoekse Kerkwegel 9</t>
  </si>
  <si>
    <t>9971 Kaprijke</t>
  </si>
  <si>
    <t>09-377.80.04</t>
  </si>
  <si>
    <t>Dirk De Vrieze</t>
  </si>
  <si>
    <t>Moerstraat 2</t>
  </si>
  <si>
    <t>9982 Sint-Laureins</t>
  </si>
  <si>
    <t>09-379.81.10</t>
  </si>
  <si>
    <t>Evy Aelbrecht</t>
  </si>
  <si>
    <t>Zwarte Zusterslaan 1</t>
  </si>
  <si>
    <t>9990 Maldegem</t>
  </si>
  <si>
    <t>050-71.23.81</t>
  </si>
  <si>
    <t>Hilde De Coninck</t>
  </si>
  <si>
    <t>Donkstraat 118</t>
  </si>
  <si>
    <t>050-71.15.62</t>
  </si>
  <si>
    <t>Monique Claeys</t>
  </si>
  <si>
    <t>Marktstraat 15</t>
  </si>
  <si>
    <t>050-72.98.88</t>
  </si>
  <si>
    <t>Christel SAVAT</t>
  </si>
  <si>
    <t>Kruipuit 19 A</t>
  </si>
  <si>
    <t>9991 Maldegem</t>
  </si>
  <si>
    <t>09-377.27.52</t>
  </si>
  <si>
    <t>Manu Buysse</t>
  </si>
  <si>
    <t>Weerstandlaan 141</t>
  </si>
  <si>
    <t>03-827.62.58</t>
  </si>
  <si>
    <t>Lars VAN SANTVOORT</t>
  </si>
  <si>
    <t>Mallekotstraat 43</t>
  </si>
  <si>
    <t>03-491.80.10</t>
  </si>
  <si>
    <t>Yolande WOUTERS</t>
  </si>
  <si>
    <t>Eekhoornlei 9</t>
  </si>
  <si>
    <t>03-658.01.96</t>
  </si>
  <si>
    <t>Elke VAN DER AUWERA</t>
  </si>
  <si>
    <t>Torenstraat 62</t>
  </si>
  <si>
    <t>3110 Rotselaar</t>
  </si>
  <si>
    <t>016-44.90.46</t>
  </si>
  <si>
    <t>Sandra MAES</t>
  </si>
  <si>
    <t>Van Bladelstraat 28</t>
  </si>
  <si>
    <t>016-20.82.74</t>
  </si>
  <si>
    <t>Greet VAN DE POEL</t>
  </si>
  <si>
    <t>Nieuwstraat 60</t>
  </si>
  <si>
    <t>09-386.59.85</t>
  </si>
  <si>
    <t>Conny Vermandere</t>
  </si>
  <si>
    <t>Pastorijstraat 15</t>
  </si>
  <si>
    <t>015-61.28.25</t>
  </si>
  <si>
    <t>Ann LOWET</t>
  </si>
  <si>
    <t>Bel 131</t>
  </si>
  <si>
    <t>014-58.92.44</t>
  </si>
  <si>
    <t>Gunther WENS</t>
  </si>
  <si>
    <t>Gasthuisstraat 8</t>
  </si>
  <si>
    <t>03-690.46.65</t>
  </si>
  <si>
    <t>Assestraat 5</t>
  </si>
  <si>
    <t>1790 Affligem</t>
  </si>
  <si>
    <t>02-582.20.17</t>
  </si>
  <si>
    <t>Louis MEERSMAN</t>
  </si>
  <si>
    <t>Beeweg 32</t>
  </si>
  <si>
    <t>050-35.89.09</t>
  </si>
  <si>
    <t>Nathalie CLERCKX</t>
  </si>
  <si>
    <t>Claessensstraat 59</t>
  </si>
  <si>
    <t>02-422.03.80</t>
  </si>
  <si>
    <t>Anne VAN ACHTER</t>
  </si>
  <si>
    <t>Astridlaan 86</t>
  </si>
  <si>
    <t>050-37.00.75</t>
  </si>
  <si>
    <t>Willem NIJSSEN</t>
  </si>
  <si>
    <t>Okegem-Dorp 2</t>
  </si>
  <si>
    <t>054-32.60.65</t>
  </si>
  <si>
    <t>Wim Beeckman</t>
  </si>
  <si>
    <t>Rijselstraat 71</t>
  </si>
  <si>
    <t>050-38.44.71</t>
  </si>
  <si>
    <t>Marc ARSCHOOT</t>
  </si>
  <si>
    <t>Volkstraat 40</t>
  </si>
  <si>
    <t>03-248.40.34</t>
  </si>
  <si>
    <t>Ietje VISSER</t>
  </si>
  <si>
    <t>Tiensesteenweg 190</t>
  </si>
  <si>
    <t>Walter OP 'T ROODT</t>
  </si>
  <si>
    <t>Worteldorp 13</t>
  </si>
  <si>
    <t>2323 Hoogstraten</t>
  </si>
  <si>
    <t>03-314.50.41</t>
  </si>
  <si>
    <t>Denise VAN GESTEL</t>
  </si>
  <si>
    <t>Vital Decosterstraat 67</t>
  </si>
  <si>
    <t>016-29.15.44</t>
  </si>
  <si>
    <t>Willem VANAUSLOOS</t>
  </si>
  <si>
    <t>Stella Marisstraat 3</t>
  </si>
  <si>
    <t>03-645.31.30</t>
  </si>
  <si>
    <t>Cristel KEUSTERMANS</t>
  </si>
  <si>
    <t>Steenbokstraat 10</t>
  </si>
  <si>
    <t>03-239.25.35</t>
  </si>
  <si>
    <t>Rose-Anne ZOHORI</t>
  </si>
  <si>
    <t>Zavelstraat 2</t>
  </si>
  <si>
    <t>011-63.26.06</t>
  </si>
  <si>
    <t>Kristel PAZEN</t>
  </si>
  <si>
    <t>Kerkplein 4</t>
  </si>
  <si>
    <t>Koen Thoné</t>
  </si>
  <si>
    <t>Evangeliestraat 85</t>
  </si>
  <si>
    <t>052-47.03.45</t>
  </si>
  <si>
    <t>Marc VERCAUTEREN</t>
  </si>
  <si>
    <t>Charles Deberiotstraat 3</t>
  </si>
  <si>
    <t>016-23.67.15</t>
  </si>
  <si>
    <t>Jan LEENAERTS</t>
  </si>
  <si>
    <t>Daalstraat 9</t>
  </si>
  <si>
    <t>089-77.39.30</t>
  </si>
  <si>
    <t>Suzy HERMANS</t>
  </si>
  <si>
    <t>Vrije Basisschool - De Akker</t>
  </si>
  <si>
    <t>Donkerstraat 11</t>
  </si>
  <si>
    <t>057-40.12.37</t>
  </si>
  <si>
    <t>Mieke GOETHALS</t>
  </si>
  <si>
    <t>Podtsmeulen 9</t>
  </si>
  <si>
    <t>09-349.23.94</t>
  </si>
  <si>
    <t>Patrick Baert</t>
  </si>
  <si>
    <t>Boechoutsesteenweg 87</t>
  </si>
  <si>
    <t>2540 Hove</t>
  </si>
  <si>
    <t>03-455.03.55</t>
  </si>
  <si>
    <t>Marie-Rose VERBIST</t>
  </si>
  <si>
    <t>Kwinten 3 B</t>
  </si>
  <si>
    <t>04-381.23.00</t>
  </si>
  <si>
    <t>Hilde BREPOELS</t>
  </si>
  <si>
    <t>Kloosterstraat Matthijsplein 2 1</t>
  </si>
  <si>
    <t>089-46.28.32</t>
  </si>
  <si>
    <t>Lambert VANDEWEYER</t>
  </si>
  <si>
    <t>Halleweg 220</t>
  </si>
  <si>
    <t>02-356.95.14</t>
  </si>
  <si>
    <t>Bart PARREZ</t>
  </si>
  <si>
    <t>Haagbeemdenplantsoen 95</t>
  </si>
  <si>
    <t>014-43.03.48</t>
  </si>
  <si>
    <t>Dorine STAMMEN</t>
  </si>
  <si>
    <t>Terbeeksestraat 6</t>
  </si>
  <si>
    <t>2321 Hoogstraten</t>
  </si>
  <si>
    <t>03-315.77.51</t>
  </si>
  <si>
    <t>Heidi VAN DUN</t>
  </si>
  <si>
    <t>Aug. Debunnestraat 15</t>
  </si>
  <si>
    <t>056-53.25.91</t>
  </si>
  <si>
    <t>Kristof CASIER</t>
  </si>
  <si>
    <t>Bisdomkaai 1 B</t>
  </si>
  <si>
    <t>09-233.85.32</t>
  </si>
  <si>
    <t>Hilde Struyvelt</t>
  </si>
  <si>
    <t>Melgesdreef 113</t>
  </si>
  <si>
    <t>03-647.01.12</t>
  </si>
  <si>
    <t>Cathy FAMAEY</t>
  </si>
  <si>
    <t>Kerkstraat 3</t>
  </si>
  <si>
    <t>02-380.08.08</t>
  </si>
  <si>
    <t>Nele BELSACK</t>
  </si>
  <si>
    <t>Hoogstraat 1</t>
  </si>
  <si>
    <t>02-720.42.18</t>
  </si>
  <si>
    <t>Brigitte DEVROYE</t>
  </si>
  <si>
    <t>Weldadigheidsstraat 74</t>
  </si>
  <si>
    <t>016-20.17.62</t>
  </si>
  <si>
    <t>Miet RECKERS</t>
  </si>
  <si>
    <t>Waversebaan 81</t>
  </si>
  <si>
    <t>016-40.44.58</t>
  </si>
  <si>
    <t>Piet BAKELANTS</t>
  </si>
  <si>
    <t>Edegemsesteenweg 116 A</t>
  </si>
  <si>
    <t>03-457.03.43</t>
  </si>
  <si>
    <t>Eddy BEECKMANS</t>
  </si>
  <si>
    <t>Vlietestraat 127</t>
  </si>
  <si>
    <t>056-71.35.86</t>
  </si>
  <si>
    <t>RENAAT VAN EETVELDE</t>
  </si>
  <si>
    <t>Kasteelstraat 3</t>
  </si>
  <si>
    <t>3640 Kinrooi</t>
  </si>
  <si>
    <t>089-56.20.18</t>
  </si>
  <si>
    <t>Jimmy SWINNEN</t>
  </si>
  <si>
    <t xml:space="preserve">Zwaantjeslei </t>
  </si>
  <si>
    <t>03-640.30.34</t>
  </si>
  <si>
    <t>Petra VERTENTEN</t>
  </si>
  <si>
    <t>Brigandsstraat 15</t>
  </si>
  <si>
    <t>051-30.27.57</t>
  </si>
  <si>
    <t>Cecile VAN DE WALLE</t>
  </si>
  <si>
    <t>Stevens-de Waelplein 13</t>
  </si>
  <si>
    <t>1502 Halle</t>
  </si>
  <si>
    <t>02-356.67.21</t>
  </si>
  <si>
    <t>Chantal Vandersmissen</t>
  </si>
  <si>
    <t>Dasstraat 26</t>
  </si>
  <si>
    <t>03-353.75.89</t>
  </si>
  <si>
    <t>Kurt DEPUYDT</t>
  </si>
  <si>
    <t>Kloosterweg 1 B</t>
  </si>
  <si>
    <t>Lut Fastenaekels</t>
  </si>
  <si>
    <t>Kleine Kouterstraat 1</t>
  </si>
  <si>
    <t>09-367.50.88</t>
  </si>
  <si>
    <t>An Mertens</t>
  </si>
  <si>
    <t>Geraardsbergenstraat 221</t>
  </si>
  <si>
    <t>055-21.49.56</t>
  </si>
  <si>
    <t>Katty Vanhoecke</t>
  </si>
  <si>
    <t>Kloosterstraat 82</t>
  </si>
  <si>
    <t>03-541.75.70</t>
  </si>
  <si>
    <t>Hugo Peeters</t>
  </si>
  <si>
    <t>Sint Willebrordusstraat 29</t>
  </si>
  <si>
    <t>03-660.07.70</t>
  </si>
  <si>
    <t>Denise GOOSSENAERTS</t>
  </si>
  <si>
    <t>Lange Altaarstraat 4</t>
  </si>
  <si>
    <t>03-288.65.66</t>
  </si>
  <si>
    <t>Koen Dedapper</t>
  </si>
  <si>
    <t>Van Overbekelaan 229</t>
  </si>
  <si>
    <t>1083 Ganshoren</t>
  </si>
  <si>
    <t>02-428.41.87</t>
  </si>
  <si>
    <t>Lydia D'HONT</t>
  </si>
  <si>
    <t>Moerbeekstraat 3</t>
  </si>
  <si>
    <t>8582 Avelgem</t>
  </si>
  <si>
    <t>056-64.79.53</t>
  </si>
  <si>
    <t>MARC DEWEER</t>
  </si>
  <si>
    <t>Drossaardstraat 21</t>
  </si>
  <si>
    <t>089-77.27.92</t>
  </si>
  <si>
    <t>Herbert COOX</t>
  </si>
  <si>
    <t>Tervuursesteenweg 176</t>
  </si>
  <si>
    <t>02-751.79.18</t>
  </si>
  <si>
    <t>Lieve Janssens</t>
  </si>
  <si>
    <t>Werf 52 A</t>
  </si>
  <si>
    <t>057-33.30.85</t>
  </si>
  <si>
    <t>Philippe Gryson</t>
  </si>
  <si>
    <t>Begijnhofstraat 8</t>
  </si>
  <si>
    <t>03-827.76.22</t>
  </si>
  <si>
    <t>Katrin PEPERMANS</t>
  </si>
  <si>
    <t>Diestseweg 34 F</t>
  </si>
  <si>
    <t>014-56.26.56</t>
  </si>
  <si>
    <t>Kristel LEYSEN</t>
  </si>
  <si>
    <t>Hoog-Kallostraat 30</t>
  </si>
  <si>
    <t>03-750.10.95</t>
  </si>
  <si>
    <t>Armand Vyt</t>
  </si>
  <si>
    <t>Dorpsstraat 48</t>
  </si>
  <si>
    <t>016-47.74.97</t>
  </si>
  <si>
    <t>Els Vanderlinden</t>
  </si>
  <si>
    <t>Salviastraat 7</t>
  </si>
  <si>
    <t>3580 Beringen</t>
  </si>
  <si>
    <t>011-42.29.77</t>
  </si>
  <si>
    <t>Reinhilde CORTVRIENT</t>
  </si>
  <si>
    <t>Stenaartberg 2</t>
  </si>
  <si>
    <t>011-68.29.41</t>
  </si>
  <si>
    <t>Martine MAERTENS</t>
  </si>
  <si>
    <t>Vrije Basisschool De mAgneet</t>
  </si>
  <si>
    <t>Albertus Morrenstraat 6</t>
  </si>
  <si>
    <t>011-38.38.01</t>
  </si>
  <si>
    <t>Els CRAEGHS</t>
  </si>
  <si>
    <t>Dreef 47</t>
  </si>
  <si>
    <t>09-372.78.26</t>
  </si>
  <si>
    <t>Kathleen Verwilst</t>
  </si>
  <si>
    <t>Staatsbaan 190</t>
  </si>
  <si>
    <t>9870 Zulte</t>
  </si>
  <si>
    <t>09-388.69.41</t>
  </si>
  <si>
    <t>Geert De Fauw</t>
  </si>
  <si>
    <t>Veltwijcklaan 235</t>
  </si>
  <si>
    <t>03-645.10.33</t>
  </si>
  <si>
    <t>Bianca KRINSTINSKY</t>
  </si>
  <si>
    <t>Nieuwland 75</t>
  </si>
  <si>
    <t>02-512.32.81</t>
  </si>
  <si>
    <t>Els MERENS</t>
  </si>
  <si>
    <t>Termerestraat 19 C</t>
  </si>
  <si>
    <t>Stefaan VANDERSTEEN</t>
  </si>
  <si>
    <t>Engelselei 10</t>
  </si>
  <si>
    <t>03-664.56.90</t>
  </si>
  <si>
    <t>PHILIP VANDERHOVEN</t>
  </si>
  <si>
    <t>Steenbakkersstraat 80</t>
  </si>
  <si>
    <t>059-70.07.85</t>
  </si>
  <si>
    <t>Bart HOUWEN</t>
  </si>
  <si>
    <t>d'Oultremontstraat 19</t>
  </si>
  <si>
    <t>02-733.86.16</t>
  </si>
  <si>
    <t>Maya HERMANIDES</t>
  </si>
  <si>
    <t>Parklaan 3</t>
  </si>
  <si>
    <t>089-76.34.99</t>
  </si>
  <si>
    <t>Bert PAULISSEN</t>
  </si>
  <si>
    <t>Wegvoeringstraat 59</t>
  </si>
  <si>
    <t>09-369.23.91</t>
  </si>
  <si>
    <t>Luc Francois</t>
  </si>
  <si>
    <t>Kapellenstraat 43</t>
  </si>
  <si>
    <t>052-41.09.64</t>
  </si>
  <si>
    <t>Kristine De Block</t>
  </si>
  <si>
    <t>Akkerstraat 42</t>
  </si>
  <si>
    <t>03-771.06.03</t>
  </si>
  <si>
    <t>Ingeborg VAN DER LOOY</t>
  </si>
  <si>
    <t>Pioenenstraat 4</t>
  </si>
  <si>
    <t>02-478.52.36</t>
  </si>
  <si>
    <t>Kristine VERBIST</t>
  </si>
  <si>
    <t>Toverfluitstraat 19</t>
  </si>
  <si>
    <t>02-413.11.32</t>
  </si>
  <si>
    <t>SABINE VANHEESWIJCK</t>
  </si>
  <si>
    <t>Generaal Capiaumontstraat 73</t>
  </si>
  <si>
    <t>02-646.22.97</t>
  </si>
  <si>
    <t>Nancy NUYTS</t>
  </si>
  <si>
    <t>Zuidmoerstraat 125</t>
  </si>
  <si>
    <t>09-341.82.38</t>
  </si>
  <si>
    <t>Tania Van Wynsberge</t>
  </si>
  <si>
    <t>Eeklostraat 2</t>
  </si>
  <si>
    <t>09-344.91.41</t>
  </si>
  <si>
    <t>Linda De Buck</t>
  </si>
  <si>
    <t>Karmelietenstraat 57</t>
  </si>
  <si>
    <t>054-41.07.10</t>
  </si>
  <si>
    <t>Hilde Van Berlamont</t>
  </si>
  <si>
    <t>Van Bladelstraat 29</t>
  </si>
  <si>
    <t>Raf SOMERS</t>
  </si>
  <si>
    <t>Smallestraat 2</t>
  </si>
  <si>
    <t>050-33.29.04</t>
  </si>
  <si>
    <t>Rudy de JONGE</t>
  </si>
  <si>
    <t>Vrije Basisschool Sint-Tillo</t>
  </si>
  <si>
    <t>Baron de Pélichystraat 6</t>
  </si>
  <si>
    <t>051-30.35.52</t>
  </si>
  <si>
    <t>Marleen DEPYPERE</t>
  </si>
  <si>
    <t>Geluwestraat 4</t>
  </si>
  <si>
    <t>03-286.78.90</t>
  </si>
  <si>
    <t>Viviane VINGERHOETS</t>
  </si>
  <si>
    <t>Patronaatstraat 28</t>
  </si>
  <si>
    <t>Ann COGGHE</t>
  </si>
  <si>
    <t>Gulden Koornstraat 15</t>
  </si>
  <si>
    <t>02-465.44.39</t>
  </si>
  <si>
    <t>An LEFEVER</t>
  </si>
  <si>
    <t>Geldenaaksebaan 200</t>
  </si>
  <si>
    <t>016-40.43.06</t>
  </si>
  <si>
    <t>Martine VAN HOOF</t>
  </si>
  <si>
    <t>Gruuthusestraat 90</t>
  </si>
  <si>
    <t>051-40.92.72</t>
  </si>
  <si>
    <t>Annick VERMOTE</t>
  </si>
  <si>
    <t>Berthoudersplein 22</t>
  </si>
  <si>
    <t>015-33.66.60</t>
  </si>
  <si>
    <t>Jo VERHENNEMAN</t>
  </si>
  <si>
    <t>Gouv.H. Verwilghenlaan 37</t>
  </si>
  <si>
    <t>089-76.08.32</t>
  </si>
  <si>
    <t>Jean WEUSTENRAAD</t>
  </si>
  <si>
    <t>Generaal de Wittestraat 29</t>
  </si>
  <si>
    <t>3545 Halen</t>
  </si>
  <si>
    <t>013-44.43.61</t>
  </si>
  <si>
    <t>Karin GEVERS</t>
  </si>
  <si>
    <t>Marc JANSEN</t>
  </si>
  <si>
    <t>della Faillelaan 36</t>
  </si>
  <si>
    <t>2630 Aartselaar</t>
  </si>
  <si>
    <t>03-887.62.49</t>
  </si>
  <si>
    <t>Rita Lembregts</t>
  </si>
  <si>
    <t>Sint-Benedictusstraat 14 A</t>
  </si>
  <si>
    <t>03-440.51.19</t>
  </si>
  <si>
    <t>Ilse DE VOOGHT</t>
  </si>
  <si>
    <t>Ingenieur Haesaertslaan 4</t>
  </si>
  <si>
    <t>03-449.85.59</t>
  </si>
  <si>
    <t>Adelheid LIEVENS</t>
  </si>
  <si>
    <t>Stationsstraat 4</t>
  </si>
  <si>
    <t>015-30.38.39</t>
  </si>
  <si>
    <t>Peter NAUWELAERTS</t>
  </si>
  <si>
    <t>Kasteeldreef 63</t>
  </si>
  <si>
    <t>053-80.09.20</t>
  </si>
  <si>
    <t>André Van den Bossche</t>
  </si>
  <si>
    <t>Witvenstraat 59</t>
  </si>
  <si>
    <t>03-660.13.60</t>
  </si>
  <si>
    <t>Tine VERHEECKE</t>
  </si>
  <si>
    <t>Leegstraat 18</t>
  </si>
  <si>
    <t>9960 Assenede</t>
  </si>
  <si>
    <t>09-344.67.84</t>
  </si>
  <si>
    <t>Nadine De Weerdt</t>
  </si>
  <si>
    <t>Vrije Basisschool - St.-Augustinus-</t>
  </si>
  <si>
    <t>Stasegemdorp 32</t>
  </si>
  <si>
    <t>056-20.37.76</t>
  </si>
  <si>
    <t>Nancy HERMAN</t>
  </si>
  <si>
    <t>Oude Postweg 76</t>
  </si>
  <si>
    <t>02-356.45.65</t>
  </si>
  <si>
    <t>Maria Vereertbrugghen</t>
  </si>
  <si>
    <t>Sint-Jansstraat 15</t>
  </si>
  <si>
    <t>De Breyne Peellaertstraat 23</t>
  </si>
  <si>
    <t>051-50.43.12</t>
  </si>
  <si>
    <t>Patrick BEKAERT</t>
  </si>
  <si>
    <t>016-22.64.37</t>
  </si>
  <si>
    <t>Chris HEUGHEBAERT</t>
  </si>
  <si>
    <t>02-523.15.20</t>
  </si>
  <si>
    <t>Kathleen VAN LATHEM</t>
  </si>
  <si>
    <t>Hoogstraat 6</t>
  </si>
  <si>
    <t>054-89.04.50</t>
  </si>
  <si>
    <t>Patrick HUGO</t>
  </si>
  <si>
    <t>054-89.04.55</t>
  </si>
  <si>
    <t>Christine De Taeye</t>
  </si>
  <si>
    <t>Drogenbossesteenweg 156</t>
  </si>
  <si>
    <t>02-376.92.70</t>
  </si>
  <si>
    <t>Pascal ONDERDONK</t>
  </si>
  <si>
    <t>Groenstraat 136</t>
  </si>
  <si>
    <t>02-217.18.58</t>
  </si>
  <si>
    <t>Hans VANMARSENILLE</t>
  </si>
  <si>
    <t>Peetersstraat 14</t>
  </si>
  <si>
    <t>3290 Diest</t>
  </si>
  <si>
    <t>Sabine CHETTA</t>
  </si>
  <si>
    <t>Hogebaan 2</t>
  </si>
  <si>
    <t>03-636.12.29</t>
  </si>
  <si>
    <t>Ilse PEETERS</t>
  </si>
  <si>
    <t>Prof. Mac Leodstraat 11</t>
  </si>
  <si>
    <t>059-70.55.63</t>
  </si>
  <si>
    <t>Ignaas DEPOTTER</t>
  </si>
  <si>
    <t>De Schom 8</t>
  </si>
  <si>
    <t>Peter WALBERS</t>
  </si>
  <si>
    <t>Steenveldstraat 2</t>
  </si>
  <si>
    <t>050-22.36.95</t>
  </si>
  <si>
    <t>Frederik ISENBAERT</t>
  </si>
  <si>
    <t>Heistraat 206</t>
  </si>
  <si>
    <t>03-777.73.66</t>
  </si>
  <si>
    <t>Marleen Weyn</t>
  </si>
  <si>
    <t>Gyselstraat 35</t>
  </si>
  <si>
    <t>03-778.38.90</t>
  </si>
  <si>
    <t>Ludwig De Meyer</t>
  </si>
  <si>
    <t>Nieuwstraat 75</t>
  </si>
  <si>
    <t>03-780.92.10</t>
  </si>
  <si>
    <t>Caroline VAN NIEUWENHUYSE</t>
  </si>
  <si>
    <t>Kruisstraat 57</t>
  </si>
  <si>
    <t>055-23.38.96</t>
  </si>
  <si>
    <t>Leen Vanschoorisse</t>
  </si>
  <si>
    <t>Dirk Huys</t>
  </si>
  <si>
    <t>09-341.82.37</t>
  </si>
  <si>
    <t>Geert Cornelis</t>
  </si>
  <si>
    <t>Vrije Basisschool - Joma</t>
  </si>
  <si>
    <t>Frans Adriaenssensstraat 123</t>
  </si>
  <si>
    <t>03-645.59.60</t>
  </si>
  <si>
    <t>Annick WILLEMS</t>
  </si>
  <si>
    <t>Volkegemberg 58</t>
  </si>
  <si>
    <t>055-31.44.74</t>
  </si>
  <si>
    <t>Margot van Betten</t>
  </si>
  <si>
    <t>Freya Neyt</t>
  </si>
  <si>
    <t>Sofie Lemarcq</t>
  </si>
  <si>
    <t>Annunciadenstraat 13</t>
  </si>
  <si>
    <t>089-30.74.01</t>
  </si>
  <si>
    <t>Peter PETERS</t>
  </si>
  <si>
    <t>Vrije Basisschool - Sint-Barbaracollege</t>
  </si>
  <si>
    <t>Heilig Hartplein 3</t>
  </si>
  <si>
    <t>09-360.05.96</t>
  </si>
  <si>
    <t>Marc De Groote</t>
  </si>
  <si>
    <t>Kleine Hemmenweg 2</t>
  </si>
  <si>
    <t>011-81.35.28</t>
  </si>
  <si>
    <t>Stijn SCHILLEBEEKS</t>
  </si>
  <si>
    <t>Kloosterstraat 6</t>
  </si>
  <si>
    <t>011-44.55.61</t>
  </si>
  <si>
    <t>Roel TRUYERS</t>
  </si>
  <si>
    <t>Halle-Velden 2</t>
  </si>
  <si>
    <t>03-298.08.31</t>
  </si>
  <si>
    <t>Marleentje DE ROOVER</t>
  </si>
  <si>
    <t>Marktplein 13</t>
  </si>
  <si>
    <t>053-62.23.18</t>
  </si>
  <si>
    <t>Paul De Roo</t>
  </si>
  <si>
    <t>Vrije Basisschool - Wonderwijzer</t>
  </si>
  <si>
    <t>Kerkelei 57</t>
  </si>
  <si>
    <t>Kasteelpleinstraat 31</t>
  </si>
  <si>
    <t>03-201.48.80</t>
  </si>
  <si>
    <t>Ingrid VAN ROY</t>
  </si>
  <si>
    <t>Stationsstraat 32</t>
  </si>
  <si>
    <t>012-74.13.95</t>
  </si>
  <si>
    <t>Elke MELON</t>
  </si>
  <si>
    <t>Avermaat 135 A</t>
  </si>
  <si>
    <t>052-44.40.80</t>
  </si>
  <si>
    <t>Luc Herwege</t>
  </si>
  <si>
    <t>8940 Wervik</t>
  </si>
  <si>
    <t>056-51.34.90</t>
  </si>
  <si>
    <t>Jos DEPOORTERE</t>
  </si>
  <si>
    <t>Peter Benoitlaan 10</t>
  </si>
  <si>
    <t>09-381.55.05</t>
  </si>
  <si>
    <t>Hilde D'Haeseleer</t>
  </si>
  <si>
    <t>Leegstraat 17 b</t>
  </si>
  <si>
    <t>09-344.63.72</t>
  </si>
  <si>
    <t>Jan Verwulgen</t>
  </si>
  <si>
    <t>Halingenstraat 49</t>
  </si>
  <si>
    <t>3806 Sint-Truiden</t>
  </si>
  <si>
    <t>011-68.07.09</t>
  </si>
  <si>
    <t>Hilde VANDEN BOER</t>
  </si>
  <si>
    <t>Uitbreidingstraat 251</t>
  </si>
  <si>
    <t>03-239.30.22</t>
  </si>
  <si>
    <t>Katrien LEGRAND</t>
  </si>
  <si>
    <t>Sint-Hubertusstraat 3</t>
  </si>
  <si>
    <t>011-64.57.82</t>
  </si>
  <si>
    <t>Annemie VAES</t>
  </si>
  <si>
    <t>Opcosenstraat 22</t>
  </si>
  <si>
    <t>011-31.21.62</t>
  </si>
  <si>
    <t>Marleen MORTELMANS</t>
  </si>
  <si>
    <t>Ossenberg 100</t>
  </si>
  <si>
    <t>014-30.04.96</t>
  </si>
  <si>
    <t>Karolien WILLEMS</t>
  </si>
  <si>
    <t>Nieuwe Baan 8</t>
  </si>
  <si>
    <t>03-750.17.65</t>
  </si>
  <si>
    <t>Sabine Windey</t>
  </si>
  <si>
    <t>Waterleestweg 20</t>
  </si>
  <si>
    <t>015-61.88.40</t>
  </si>
  <si>
    <t>Luc De Donder</t>
  </si>
  <si>
    <t>Affligemdreef 71</t>
  </si>
  <si>
    <t>053-77.36.84</t>
  </si>
  <si>
    <t>Annelies SARENS</t>
  </si>
  <si>
    <t>Herentalsebaan 482</t>
  </si>
  <si>
    <t>03-321.99.50</t>
  </si>
  <si>
    <t>Jill Houtmeyers</t>
  </si>
  <si>
    <t>Industrielaan 31</t>
  </si>
  <si>
    <t>02-521.82.98</t>
  </si>
  <si>
    <t>Önder COSKUN</t>
  </si>
  <si>
    <t>Sint-Jan-Berchmansstraat 1</t>
  </si>
  <si>
    <t>015-41.57.63</t>
  </si>
  <si>
    <t>Hilde DEWULF</t>
  </si>
  <si>
    <t>Geelstraat 51 A</t>
  </si>
  <si>
    <t>011-48.04.00</t>
  </si>
  <si>
    <t>Patrick KUENEN</t>
  </si>
  <si>
    <t>Ninoofsesteenweg 72</t>
  </si>
  <si>
    <t>054-56.61.31</t>
  </si>
  <si>
    <t>Gerry Depelseneer</t>
  </si>
  <si>
    <t>Stadenstraat 14</t>
  </si>
  <si>
    <t>051-56.72.53</t>
  </si>
  <si>
    <t>Marc VERHELST</t>
  </si>
  <si>
    <t>de Fierlantstraat 35</t>
  </si>
  <si>
    <t>02-538.49.29</t>
  </si>
  <si>
    <t>Edith BOON</t>
  </si>
  <si>
    <t>Lanestraat 57</t>
  </si>
  <si>
    <t>02-687.29.05</t>
  </si>
  <si>
    <t>Maarten BRANKAER</t>
  </si>
  <si>
    <t>Strijlandstraat 40</t>
  </si>
  <si>
    <t>054-56.78.05</t>
  </si>
  <si>
    <t>Conny STUCKENS</t>
  </si>
  <si>
    <t>Vrije Basisschool - Campus Kajee</t>
  </si>
  <si>
    <t>Alice Nahonlei 65</t>
  </si>
  <si>
    <t>03-658.83.92</t>
  </si>
  <si>
    <t>Bart LAERENBERGH</t>
  </si>
  <si>
    <t>Nederenamestraat 30</t>
  </si>
  <si>
    <t>055-30.37.66</t>
  </si>
  <si>
    <t>Ann Vancoppenolle</t>
  </si>
  <si>
    <t>Baljuw Vermeulenstraat 1</t>
  </si>
  <si>
    <t>051-48.85.76</t>
  </si>
  <si>
    <t>Wim DE BAETS</t>
  </si>
  <si>
    <t>Hoogstraat 192</t>
  </si>
  <si>
    <t>09-348.53.64</t>
  </si>
  <si>
    <t>Piet Van Kerckhove</t>
  </si>
  <si>
    <t>Budingenweg 2</t>
  </si>
  <si>
    <t>011-78.13.29</t>
  </si>
  <si>
    <t>Diane VAN BRUSSELT</t>
  </si>
  <si>
    <t>Schaffelkantstraat 47</t>
  </si>
  <si>
    <t>Dominique LAMBRECHTS</t>
  </si>
  <si>
    <t>Margrietstraat 15</t>
  </si>
  <si>
    <t>052-35.05.97</t>
  </si>
  <si>
    <t>Joske Schockaert</t>
  </si>
  <si>
    <t>Hoogstraat 41</t>
  </si>
  <si>
    <t>3690 Zutendaal</t>
  </si>
  <si>
    <t>089-25.61.71</t>
  </si>
  <si>
    <t>Bruno VANHEES</t>
  </si>
  <si>
    <t>Kijkuitstraat 10</t>
  </si>
  <si>
    <t>056-42.80.49</t>
  </si>
  <si>
    <t>Yves TANGHE</t>
  </si>
  <si>
    <t>Stedelijke Basisschool - De Kleurboom</t>
  </si>
  <si>
    <t>Pastoor Goetschalckxstraat 57</t>
  </si>
  <si>
    <t>03-502.18.50</t>
  </si>
  <si>
    <t>Martine Van der Meulen</t>
  </si>
  <si>
    <t>Hertstraat 7</t>
  </si>
  <si>
    <t>03-324.71.71</t>
  </si>
  <si>
    <t>Bart HAEST</t>
  </si>
  <si>
    <t>Zaadstraat 30</t>
  </si>
  <si>
    <t>02-414.35.40</t>
  </si>
  <si>
    <t>Kristien PILLE</t>
  </si>
  <si>
    <t>de Bavaylei 134</t>
  </si>
  <si>
    <t>02-252.62.04</t>
  </si>
  <si>
    <t>David DUMONCEAU</t>
  </si>
  <si>
    <t>Lamorinièrestraat 93</t>
  </si>
  <si>
    <t>03-502.19.50</t>
  </si>
  <si>
    <t>Mounia Jaffal</t>
  </si>
  <si>
    <t>Stedelijke Basisschool - Sportomundo</t>
  </si>
  <si>
    <t>Van Maerlantstraat 30</t>
  </si>
  <si>
    <t>03-298.16.50</t>
  </si>
  <si>
    <t>Sven HAPERS</t>
  </si>
  <si>
    <t>Stille Weg 2</t>
  </si>
  <si>
    <t>03 888 57 81</t>
  </si>
  <si>
    <t>Peter VERVLOET</t>
  </si>
  <si>
    <t>Osylei 86</t>
  </si>
  <si>
    <t>03-449.36.70</t>
  </si>
  <si>
    <t>Olivier SOMERS</t>
  </si>
  <si>
    <t>Kerkstraat 30</t>
  </si>
  <si>
    <t>056-68.88.30</t>
  </si>
  <si>
    <t>Ilse DELOMBAERDE</t>
  </si>
  <si>
    <t>Aarschotsestraat 94</t>
  </si>
  <si>
    <t>02-251.92.21</t>
  </si>
  <si>
    <t>Eric DE KERF</t>
  </si>
  <si>
    <t>Pauwenlaan 55</t>
  </si>
  <si>
    <t>03-899.37.70</t>
  </si>
  <si>
    <t>LES VAN STAPPEN</t>
  </si>
  <si>
    <t>de Jamblinne de Meuxplein 8</t>
  </si>
  <si>
    <t>02-733.10.97</t>
  </si>
  <si>
    <t>Didier Van de Gucht</t>
  </si>
  <si>
    <t>Grote Bosstraat 76</t>
  </si>
  <si>
    <t>02-241.54.64</t>
  </si>
  <si>
    <t>Tineke Debuyst</t>
  </si>
  <si>
    <t>Van Trierstraat 28</t>
  </si>
  <si>
    <t>03-237.77.73</t>
  </si>
  <si>
    <t>Eric D'HOOGHE</t>
  </si>
  <si>
    <t>Oud-Strijderslaan 200</t>
  </si>
  <si>
    <t>02-727.06.72</t>
  </si>
  <si>
    <t>Bénédicte STENIER</t>
  </si>
  <si>
    <t>Dorpsstraat 82</t>
  </si>
  <si>
    <t>3294 Diest</t>
  </si>
  <si>
    <t>013-32.69.28</t>
  </si>
  <si>
    <t>Machtelt MERTENS</t>
  </si>
  <si>
    <t>Biebuyckstraat 1</t>
  </si>
  <si>
    <t>09-371.57.79</t>
  </si>
  <si>
    <t>Katia Bekaert</t>
  </si>
  <si>
    <t>Kaprijkestraat 12</t>
  </si>
  <si>
    <t>09-233.78.64</t>
  </si>
  <si>
    <t>Heidi MASSCHAELE</t>
  </si>
  <si>
    <t>Nellie Melbalaan 71</t>
  </si>
  <si>
    <t>02-521.04.84</t>
  </si>
  <si>
    <t>Rita JANSSENS</t>
  </si>
  <si>
    <t>Dieleghemse Steenweg 24</t>
  </si>
  <si>
    <t>02-479.26.82</t>
  </si>
  <si>
    <t>Greetje SMEKENS</t>
  </si>
  <si>
    <t>Stedelijke Basischool - Kleine Muze</t>
  </si>
  <si>
    <t>Maarschalk Montgomeryplein 8</t>
  </si>
  <si>
    <t>03-289.19.30</t>
  </si>
  <si>
    <t>Magda JACOBS</t>
  </si>
  <si>
    <t>Stedelijke Basisschool - Kosmos</t>
  </si>
  <si>
    <t>Gerard Le Grellelaan 5</t>
  </si>
  <si>
    <t>03-820.81.50</t>
  </si>
  <si>
    <t>Linda AVET</t>
  </si>
  <si>
    <t>GO!Muzische basisschool K'DO</t>
  </si>
  <si>
    <t>Mechelsesteenweg 125</t>
  </si>
  <si>
    <t>03-290.68.08</t>
  </si>
  <si>
    <t>Tine EMBRECHTS</t>
  </si>
  <si>
    <t>Herent 122</t>
  </si>
  <si>
    <t>011-64.19.05</t>
  </si>
  <si>
    <t>Sonja PAESEN</t>
  </si>
  <si>
    <t>Dieregaertstraat 9</t>
  </si>
  <si>
    <t>011-72.92.26</t>
  </si>
  <si>
    <t>Greet SANTERMANS</t>
  </si>
  <si>
    <t>Mechelsesteenweg 397</t>
  </si>
  <si>
    <t>016-23.61.63</t>
  </si>
  <si>
    <t>Delila Denivelle</t>
  </si>
  <si>
    <t>Rekestraat 13</t>
  </si>
  <si>
    <t>054-41.10.38</t>
  </si>
  <si>
    <t>Catharina Meremans</t>
  </si>
  <si>
    <t>Loksbergenstraat 42</t>
  </si>
  <si>
    <t>013-46.10.88</t>
  </si>
  <si>
    <t>Diane VRANKEN</t>
  </si>
  <si>
    <t>02-452.70.45</t>
  </si>
  <si>
    <t>Leen WAMBACQ</t>
  </si>
  <si>
    <t>Zonstraat 71</t>
  </si>
  <si>
    <t>03-291.30.83</t>
  </si>
  <si>
    <t>Mieke ELAUT</t>
  </si>
  <si>
    <t>Halmstraat 5</t>
  </si>
  <si>
    <t>089-38.36.44</t>
  </si>
  <si>
    <t>Raf CLAES</t>
  </si>
  <si>
    <t>Hoveniersstraat 53 A</t>
  </si>
  <si>
    <t>014-42.37.82</t>
  </si>
  <si>
    <t>Sigurd BORGHS</t>
  </si>
  <si>
    <t>Voordries 31</t>
  </si>
  <si>
    <t>09-230.20.73</t>
  </si>
  <si>
    <t>Sven Onghenae</t>
  </si>
  <si>
    <t>Gemeenschapsonderwijs</t>
  </si>
  <si>
    <t>Vrij gesubsidieerd onderwijs</t>
  </si>
  <si>
    <t>Officieel gesubsidieerd onderwijs</t>
  </si>
  <si>
    <t>Net</t>
  </si>
  <si>
    <t>Niet-centrumstad</t>
  </si>
  <si>
    <t>CeNiet-centrumstadtrumstad</t>
  </si>
  <si>
    <t>BHG code</t>
  </si>
  <si>
    <t>GEKOZEN WAARDE</t>
  </si>
  <si>
    <t>CONTROLE</t>
  </si>
  <si>
    <t>De klasleerkracht kan aangeven dat binnen' leren leren’ een gepast bewegingsantwoord geven ook aan bod komt. (de kleuters zoeken gepaste bewegingsantwoorden op veranderde bewegingssituaties).</t>
  </si>
  <si>
    <t>Uitleesveld</t>
  </si>
  <si>
    <t>De lkr geeft een aantal voorbeelden van leerinhouden om aan heffen, dragen, verplaatsen van materiaal, bij kleuters te werken.</t>
  </si>
  <si>
    <t>De klasleraar geeft voorbeelden ivm sociale vardigheden bv respect en waardering voor elkaar en voor het materiaal of knn samenwerken met elkaar voor het opruimen van het materiaal.</t>
  </si>
  <si>
    <t>De lkr geven een aantal voorbeelden van hoe ze rekening houden met aaneenschakelen van handelingen bij de kleuters.</t>
  </si>
  <si>
    <t>Controle</t>
  </si>
  <si>
    <t>KO_1.5_TOT</t>
  </si>
  <si>
    <t>KO_1.5_1</t>
  </si>
  <si>
    <t>KO_1.5_2</t>
  </si>
  <si>
    <t>KO_1.5_3</t>
  </si>
  <si>
    <t>KO_1.5_4</t>
  </si>
  <si>
    <t>KO_1.5_5</t>
  </si>
  <si>
    <t>KO_1.5_6</t>
  </si>
  <si>
    <t>KO_1.5_7</t>
  </si>
  <si>
    <t>KO_1.5_8</t>
  </si>
  <si>
    <t>KO_1.5_9</t>
  </si>
  <si>
    <t>KO_1.5_10</t>
  </si>
  <si>
    <t>KO_1.5_11</t>
  </si>
  <si>
    <t>KO_1.5_12</t>
  </si>
  <si>
    <t>KO_1.5_13</t>
  </si>
  <si>
    <t>KO_1.5_14</t>
  </si>
  <si>
    <t>KO_1.5_15</t>
  </si>
  <si>
    <t>KO_1.5_16</t>
  </si>
  <si>
    <t>KO_1.5_17</t>
  </si>
  <si>
    <t>KO_1.5_18</t>
  </si>
  <si>
    <t>KO_1.5_19</t>
  </si>
  <si>
    <t>KO_1.5_20</t>
  </si>
  <si>
    <t>KO_1.5_21</t>
  </si>
  <si>
    <t>KO_1.6_TOT</t>
  </si>
  <si>
    <t>KO_1.6_1</t>
  </si>
  <si>
    <t>KO_1.6_2</t>
  </si>
  <si>
    <t>KO_1.6_3</t>
  </si>
  <si>
    <t>KO_1.6_4</t>
  </si>
  <si>
    <t>KO_1.6_5</t>
  </si>
  <si>
    <t>KO_1.6_6</t>
  </si>
  <si>
    <t>KO_1.6_7</t>
  </si>
  <si>
    <t>KO_1.6_8</t>
  </si>
  <si>
    <t>KO_1.6_9</t>
  </si>
  <si>
    <t>KO_1.6_10</t>
  </si>
  <si>
    <t>KO_1.6_11</t>
  </si>
  <si>
    <t>KO_1.6_12</t>
  </si>
  <si>
    <t>KO_1.6_13</t>
  </si>
  <si>
    <t>KO_1.6_14</t>
  </si>
  <si>
    <t>KO_1.6_15</t>
  </si>
  <si>
    <t>KO_1.6_16</t>
  </si>
  <si>
    <t>KO_1.6_17</t>
  </si>
  <si>
    <t>KO_1.6_18</t>
  </si>
  <si>
    <t>KO_1.6_19</t>
  </si>
  <si>
    <t>KO_1.18_TOT</t>
  </si>
  <si>
    <t>KO_1.18_1</t>
  </si>
  <si>
    <t>KO_1.18_2</t>
  </si>
  <si>
    <t>KO_1.18_3</t>
  </si>
  <si>
    <t>KO_1.18_4</t>
  </si>
  <si>
    <t>KO_1.18_5</t>
  </si>
  <si>
    <t>KO_1.18_6</t>
  </si>
  <si>
    <t>KO_1.18_7</t>
  </si>
  <si>
    <t>KO_1.18_8</t>
  </si>
  <si>
    <t>KO_1.18_9</t>
  </si>
  <si>
    <t>KO_1.18_10</t>
  </si>
  <si>
    <t>KO_1.18_11</t>
  </si>
  <si>
    <t>KO_1.18_12</t>
  </si>
  <si>
    <t>KO_1.18_13</t>
  </si>
  <si>
    <t>KO_1.18_14</t>
  </si>
  <si>
    <t>KO_1.18_15</t>
  </si>
  <si>
    <t>KO_1.18_16</t>
  </si>
  <si>
    <t>KO_1.18_17</t>
  </si>
  <si>
    <t>KO_1.18_18</t>
  </si>
  <si>
    <t>KO_1.18_19</t>
  </si>
  <si>
    <t>KO_1.24_TOT</t>
  </si>
  <si>
    <t>KO_1.24_1</t>
  </si>
  <si>
    <t>KO_1.24_2</t>
  </si>
  <si>
    <t>KO_1.24_3</t>
  </si>
  <si>
    <t>KO_1.24_4</t>
  </si>
  <si>
    <t>KO_1.24_5</t>
  </si>
  <si>
    <t>KO_1.24_6</t>
  </si>
  <si>
    <t>KO_1.24_7</t>
  </si>
  <si>
    <t>KO_1.24_8</t>
  </si>
  <si>
    <t>KO_1.24_9</t>
  </si>
  <si>
    <t>KO_1.24_10</t>
  </si>
  <si>
    <t>KO_1.24_11</t>
  </si>
  <si>
    <t>KO_1.24_12</t>
  </si>
  <si>
    <t>KO_1.24_13</t>
  </si>
  <si>
    <t>KO_1.24_14</t>
  </si>
  <si>
    <t>KO_1.24_15</t>
  </si>
  <si>
    <t>KO_1.24_16</t>
  </si>
  <si>
    <t>KO_1.24_17</t>
  </si>
  <si>
    <t>KO_1.24_18</t>
  </si>
  <si>
    <t>KO_1.24_19</t>
  </si>
  <si>
    <t>KO_1.24_20</t>
  </si>
  <si>
    <t>KO_1.24_21</t>
  </si>
  <si>
    <t>KO_1.31_TOT</t>
  </si>
  <si>
    <t>KO_1.31_1</t>
  </si>
  <si>
    <t>KO_1.31_2</t>
  </si>
  <si>
    <t>KO_1.31_3</t>
  </si>
  <si>
    <t>KO_1.31_4</t>
  </si>
  <si>
    <t>KO_1.31_5</t>
  </si>
  <si>
    <t>KO_1.31_6</t>
  </si>
  <si>
    <t>KO_1.31_7</t>
  </si>
  <si>
    <t>KO_1.31_8</t>
  </si>
  <si>
    <t>KO_1.31_9</t>
  </si>
  <si>
    <t>KO_1.31_10</t>
  </si>
  <si>
    <t>KO_1.31_11</t>
  </si>
  <si>
    <t>KO_1.31_12</t>
  </si>
  <si>
    <t>KO_1.31_13</t>
  </si>
  <si>
    <t>KO_1.31_14</t>
  </si>
  <si>
    <t>KO_1.31_15</t>
  </si>
  <si>
    <t>KO_1.31_16</t>
  </si>
  <si>
    <t>KO_1.31_17</t>
  </si>
  <si>
    <t>KO_1.31_18</t>
  </si>
  <si>
    <t>KO_1.31_19</t>
  </si>
  <si>
    <t>KO_1.31_20</t>
  </si>
  <si>
    <t>KO_1.31_21</t>
  </si>
  <si>
    <t>KO_1.31_22</t>
  </si>
  <si>
    <t>KO_1.31_23</t>
  </si>
  <si>
    <t>KO_1.31_24</t>
  </si>
  <si>
    <t>KO_1.31_25</t>
  </si>
  <si>
    <t>KO_1.31_26</t>
  </si>
  <si>
    <t>KO_1.31_27</t>
  </si>
  <si>
    <t>KO_1.31_28</t>
  </si>
  <si>
    <t>KO_1.31_29</t>
  </si>
  <si>
    <t>KO_1.31_30</t>
  </si>
  <si>
    <t>KO_1.31_31</t>
  </si>
  <si>
    <t>KO_1.31_32</t>
  </si>
  <si>
    <t>KO_1.31_33</t>
  </si>
  <si>
    <t>KO_1.31_34</t>
  </si>
  <si>
    <t>KO_1.34_TOT</t>
  </si>
  <si>
    <t>KO_1.34_1</t>
  </si>
  <si>
    <t>KO_1.34_2</t>
  </si>
  <si>
    <t>KO_1.34_3</t>
  </si>
  <si>
    <t>KO_1.34_4</t>
  </si>
  <si>
    <t>KO_1.34_5</t>
  </si>
  <si>
    <t>KO_1.34_6</t>
  </si>
  <si>
    <t>KO_1.34_7</t>
  </si>
  <si>
    <t>KO_1.34_8</t>
  </si>
  <si>
    <t>KO_1.34_9</t>
  </si>
  <si>
    <t>KO_1.34_10</t>
  </si>
  <si>
    <t>KO_1.34_11</t>
  </si>
  <si>
    <t>KO_1.34_12</t>
  </si>
  <si>
    <t>KO_1.34_13</t>
  </si>
  <si>
    <t>KO_1.34_14</t>
  </si>
  <si>
    <t>KO_1.34_15</t>
  </si>
  <si>
    <t>KO_1.34_16</t>
  </si>
  <si>
    <t>KO_1.34_17</t>
  </si>
  <si>
    <t>KO_1.37_TOT</t>
  </si>
  <si>
    <t>KO_1.37_1</t>
  </si>
  <si>
    <t>KO_1.37_2</t>
  </si>
  <si>
    <t>KO_1.37_3</t>
  </si>
  <si>
    <t>KO_1.37_4</t>
  </si>
  <si>
    <t>KO_1.37_5</t>
  </si>
  <si>
    <t>KO_1.37_6</t>
  </si>
  <si>
    <t>KO_1.37_7</t>
  </si>
  <si>
    <t>KO_1.37_8</t>
  </si>
  <si>
    <t>KO_1.37_9</t>
  </si>
  <si>
    <t>KO_1.37_10</t>
  </si>
  <si>
    <t>KO_1.37_11</t>
  </si>
  <si>
    <t>KO_1.37_12</t>
  </si>
  <si>
    <t>KO_1.37_13</t>
  </si>
  <si>
    <t>KO_1.37_14</t>
  </si>
  <si>
    <t>KO_1.37_15</t>
  </si>
  <si>
    <t>KO_1.37_16</t>
  </si>
  <si>
    <t>KO_1.37_17</t>
  </si>
  <si>
    <t>KO_1.37_18</t>
  </si>
  <si>
    <t>KO_1.37_19</t>
  </si>
  <si>
    <t>KO_2.3_TOT</t>
  </si>
  <si>
    <t>KO_2.3_1</t>
  </si>
  <si>
    <t>KO_2.3_2</t>
  </si>
  <si>
    <t>KO_2.3_3</t>
  </si>
  <si>
    <t>KO_2.3_4</t>
  </si>
  <si>
    <t>KO_2.3_5</t>
  </si>
  <si>
    <t>KO_2.3_6</t>
  </si>
  <si>
    <t>KO_2.3_7</t>
  </si>
  <si>
    <t>KO_2.3_8</t>
  </si>
  <si>
    <t>KO_2.3_9</t>
  </si>
  <si>
    <t>KO_2.3_10</t>
  </si>
  <si>
    <t>KO_2.3_11</t>
  </si>
  <si>
    <t>KO_2.3_12</t>
  </si>
  <si>
    <t>KO_2.3_13</t>
  </si>
  <si>
    <t>KO_2.3_14</t>
  </si>
  <si>
    <t>KO_3.12_TOT</t>
  </si>
  <si>
    <t>KO_3.12_1</t>
  </si>
  <si>
    <t>KO_3.12_2</t>
  </si>
  <si>
    <t>KO_3.12_3</t>
  </si>
  <si>
    <t>KO_3.12_5</t>
  </si>
  <si>
    <t>KO_3.12_6</t>
  </si>
  <si>
    <t>KO_3.12_7</t>
  </si>
  <si>
    <t>KO_3.12_8</t>
  </si>
  <si>
    <t>KO_3.12_9</t>
  </si>
  <si>
    <t>KO_3.12_10</t>
  </si>
  <si>
    <t>KO_3.12_11</t>
  </si>
  <si>
    <t>KO_3.12_12</t>
  </si>
  <si>
    <t>KO_3.12_13</t>
  </si>
  <si>
    <t>KO_3.12_14</t>
  </si>
  <si>
    <t>KO_3.12_15</t>
  </si>
  <si>
    <t>KO_3.12_16</t>
  </si>
  <si>
    <t>KO_3.12_17</t>
  </si>
  <si>
    <t>KO_3.12_18</t>
  </si>
  <si>
    <t>KO_3.12_19</t>
  </si>
  <si>
    <t>KO_3.12_20</t>
  </si>
  <si>
    <t>KO_3.12_21</t>
  </si>
  <si>
    <t>KO_3.12_22</t>
  </si>
  <si>
    <t>KO_3.12_23</t>
  </si>
  <si>
    <t>Code_db</t>
  </si>
  <si>
    <t>?</t>
  </si>
  <si>
    <t>LO_1.3_TOT</t>
  </si>
  <si>
    <t>LO_1.3_1</t>
  </si>
  <si>
    <t>LO_1.3_2</t>
  </si>
  <si>
    <t>LO_1.3_3</t>
  </si>
  <si>
    <t>LO_1.3_4</t>
  </si>
  <si>
    <t>LO_1.3_5</t>
  </si>
  <si>
    <t>LO_1.3_6</t>
  </si>
  <si>
    <t>LO_1.3_7</t>
  </si>
  <si>
    <t>LO_1.3_8</t>
  </si>
  <si>
    <t>LO_1.3_9</t>
  </si>
  <si>
    <t>LO_1.3_10</t>
  </si>
  <si>
    <t>LO_1.3_11</t>
  </si>
  <si>
    <t>LO_1.3_12</t>
  </si>
  <si>
    <t>LO_1.3_13</t>
  </si>
  <si>
    <t>LO_1.3_14</t>
  </si>
  <si>
    <t>LO_1.3_15</t>
  </si>
  <si>
    <t>LO_1.3_16</t>
  </si>
  <si>
    <t>LO_1.3_17</t>
  </si>
  <si>
    <t>LO_1.3_18</t>
  </si>
  <si>
    <t>LO_1.3_19</t>
  </si>
  <si>
    <t>LO_1.3_20</t>
  </si>
  <si>
    <t>LO_1.3_21</t>
  </si>
  <si>
    <t>LO_1.3_22</t>
  </si>
  <si>
    <t>LO_1.3_23</t>
  </si>
  <si>
    <t>LO_1.3_24</t>
  </si>
  <si>
    <t>LO_1.3_25</t>
  </si>
  <si>
    <t>LO_1.3_26</t>
  </si>
  <si>
    <t>LO_1.3_27</t>
  </si>
  <si>
    <t>LO_1.3_28</t>
  </si>
  <si>
    <t>LO_1.3_29</t>
  </si>
  <si>
    <t>LO_1.3_30</t>
  </si>
  <si>
    <t>LO_1.3_31</t>
  </si>
  <si>
    <t>LO_1.3_32</t>
  </si>
  <si>
    <t>LO_1.3_33</t>
  </si>
  <si>
    <t>LO_1.3_34</t>
  </si>
  <si>
    <t>LO_1.3_35</t>
  </si>
  <si>
    <t>LO_1.9_TOT</t>
  </si>
  <si>
    <t>LO_1.9_1</t>
  </si>
  <si>
    <t>LO_1.9_2</t>
  </si>
  <si>
    <t>LO_1.9_3</t>
  </si>
  <si>
    <t>LO_1.9_4</t>
  </si>
  <si>
    <t>LO_1.9_5</t>
  </si>
  <si>
    <t>LO_1.9_6</t>
  </si>
  <si>
    <t>LO_1.9_7</t>
  </si>
  <si>
    <t>LO_1.9_8</t>
  </si>
  <si>
    <t>LO_1.9_9</t>
  </si>
  <si>
    <t>LO_1.9_10</t>
  </si>
  <si>
    <t>LO_1.9_11</t>
  </si>
  <si>
    <t>LO_1.9_12</t>
  </si>
  <si>
    <t>LO_1.9_13</t>
  </si>
  <si>
    <t>LO_1.9_14</t>
  </si>
  <si>
    <t>LO_1.9_15</t>
  </si>
  <si>
    <t>LO_1.9_16</t>
  </si>
  <si>
    <t>LO_1.9_17</t>
  </si>
  <si>
    <t>LO_1.9_18</t>
  </si>
  <si>
    <t>LO_1.9_19</t>
  </si>
  <si>
    <t>LO_1.9_20</t>
  </si>
  <si>
    <t>LO_1.9_21</t>
  </si>
  <si>
    <t>LO_1.9_22</t>
  </si>
  <si>
    <t>LO_1.9_23</t>
  </si>
  <si>
    <t>LO_1.9_24</t>
  </si>
  <si>
    <t>LO_1.9_25</t>
  </si>
  <si>
    <t>LO_1.9_26</t>
  </si>
  <si>
    <t>LO_1.9_27</t>
  </si>
  <si>
    <t>LO_1.9_28</t>
  </si>
  <si>
    <t>LO_1.9_29</t>
  </si>
  <si>
    <t>LO_1.9_30</t>
  </si>
  <si>
    <t>LO_1.9_31</t>
  </si>
  <si>
    <t>LO_1.9_32</t>
  </si>
  <si>
    <t>LO_1.9_33</t>
  </si>
  <si>
    <t>LO_1.9_34</t>
  </si>
  <si>
    <t>LO_1.9_35</t>
  </si>
  <si>
    <t>LO_1.9_36</t>
  </si>
  <si>
    <t>LO_1.10_TOT</t>
  </si>
  <si>
    <t>LO_1.10_1</t>
  </si>
  <si>
    <t>LO_1.10_2</t>
  </si>
  <si>
    <t>LO_1.10_3</t>
  </si>
  <si>
    <t>LO_1.10_4</t>
  </si>
  <si>
    <t>LO_1.10_5</t>
  </si>
  <si>
    <t>LO_1.10_6</t>
  </si>
  <si>
    <t>LO_1.10_7</t>
  </si>
  <si>
    <t>LO_1.10_8</t>
  </si>
  <si>
    <t>LO_1.10_9</t>
  </si>
  <si>
    <t>LO_1.10_10</t>
  </si>
  <si>
    <t>LO_1.10_11</t>
  </si>
  <si>
    <t>LO_1.10_12</t>
  </si>
  <si>
    <t>LO_1.10_13</t>
  </si>
  <si>
    <t>LO_1.10_14</t>
  </si>
  <si>
    <t>LO_1.10_15</t>
  </si>
  <si>
    <t>LO_1.10_16</t>
  </si>
  <si>
    <t>LO_1.10_17</t>
  </si>
  <si>
    <t>LO_1.10_18</t>
  </si>
  <si>
    <t>LO_1.10_19</t>
  </si>
  <si>
    <t>LO_1.10_20</t>
  </si>
  <si>
    <t>LO_1.10_21</t>
  </si>
  <si>
    <t>LO_1.10_22</t>
  </si>
  <si>
    <t>LO_1.10_23</t>
  </si>
  <si>
    <t>LO_1.10_24</t>
  </si>
  <si>
    <t>LO_1.10_25</t>
  </si>
  <si>
    <t>LO_1.10_26</t>
  </si>
  <si>
    <t>LO_1.10_27</t>
  </si>
  <si>
    <t>LO_1.10_28</t>
  </si>
  <si>
    <t>LO_1.10_29</t>
  </si>
  <si>
    <t>LO_1.10_30</t>
  </si>
  <si>
    <t>LO_1.10_31</t>
  </si>
  <si>
    <t>LO_1.10_32</t>
  </si>
  <si>
    <t>LO_1.10_33</t>
  </si>
  <si>
    <t>LO_1.10_34</t>
  </si>
  <si>
    <t>LO_1.10_35</t>
  </si>
  <si>
    <t>LO_1.10_36</t>
  </si>
  <si>
    <t>LO_1.10_37</t>
  </si>
  <si>
    <t>LO_1.11_TOT</t>
  </si>
  <si>
    <t>LO_1.11_1</t>
  </si>
  <si>
    <t>LO_1.11_2</t>
  </si>
  <si>
    <t>LO_1.11_3</t>
  </si>
  <si>
    <t>LO_1.11_4</t>
  </si>
  <si>
    <t>LO_1.11_5</t>
  </si>
  <si>
    <t>LO_1.11_6</t>
  </si>
  <si>
    <t>LO_1.11_7</t>
  </si>
  <si>
    <t>LO_1.11_8</t>
  </si>
  <si>
    <t>LO_1.11_9</t>
  </si>
  <si>
    <t>LO_1.11_10</t>
  </si>
  <si>
    <t>LO_1.11_11</t>
  </si>
  <si>
    <t>LO_1.11_12</t>
  </si>
  <si>
    <t>LO_1.11_13</t>
  </si>
  <si>
    <t>LO_1.11_14</t>
  </si>
  <si>
    <t>LO_1.11_15</t>
  </si>
  <si>
    <t>LO_1.11_16</t>
  </si>
  <si>
    <t>LO_1.11_17</t>
  </si>
  <si>
    <t>LO_1.11_18</t>
  </si>
  <si>
    <t>LO_1.11_19</t>
  </si>
  <si>
    <t>LO_1.11_20</t>
  </si>
  <si>
    <t>LO_1.11_21</t>
  </si>
  <si>
    <t>LO_1.11_22</t>
  </si>
  <si>
    <t>LO_1.11_23</t>
  </si>
  <si>
    <t>LO_1.11_24</t>
  </si>
  <si>
    <t>LO_1.11_25</t>
  </si>
  <si>
    <t>LO_1.11_26</t>
  </si>
  <si>
    <t>LO_1.11_27</t>
  </si>
  <si>
    <t>LO_1.11_28</t>
  </si>
  <si>
    <t>LO_1.11_29</t>
  </si>
  <si>
    <t>LO_1.11_30</t>
  </si>
  <si>
    <t>LO_1.11_31</t>
  </si>
  <si>
    <t>LO_1.11_32</t>
  </si>
  <si>
    <t>LO_1.11_33</t>
  </si>
  <si>
    <t>LO_1.11_34</t>
  </si>
  <si>
    <t>LO_1.11_35</t>
  </si>
  <si>
    <t>LO_1.11_36</t>
  </si>
  <si>
    <t>LO_1.11_37</t>
  </si>
  <si>
    <t>LO_1.11_38</t>
  </si>
  <si>
    <t>LO_1.11_39</t>
  </si>
  <si>
    <t>LO_1.11_40</t>
  </si>
  <si>
    <t>LO_1.12_TOT</t>
  </si>
  <si>
    <t>LO_1.12_1</t>
  </si>
  <si>
    <t>LO_1.12_2</t>
  </si>
  <si>
    <t>LO_1.12_3</t>
  </si>
  <si>
    <t>LO_1.12_4</t>
  </si>
  <si>
    <t>LO_1.12_5</t>
  </si>
  <si>
    <t>LO_1.12_6</t>
  </si>
  <si>
    <t>LO_1.12_7</t>
  </si>
  <si>
    <t>LO_1.12_8</t>
  </si>
  <si>
    <t>LO_1.12_9</t>
  </si>
  <si>
    <t>LO_1.12_10</t>
  </si>
  <si>
    <t>LO_1.12_11</t>
  </si>
  <si>
    <t>LO_1.12_12</t>
  </si>
  <si>
    <t>LO_1.12_13</t>
  </si>
  <si>
    <t>LO_1.12_14</t>
  </si>
  <si>
    <t>LO_1.12_15</t>
  </si>
  <si>
    <t>LO_1.12_16</t>
  </si>
  <si>
    <t>LO_1.12_17</t>
  </si>
  <si>
    <t>LO_1.12_18</t>
  </si>
  <si>
    <t>LO_1.12_19</t>
  </si>
  <si>
    <t>LO_1.12_20</t>
  </si>
  <si>
    <t>LO_1.12_21</t>
  </si>
  <si>
    <t>LO_1.12_22</t>
  </si>
  <si>
    <t>LO_1.12_23</t>
  </si>
  <si>
    <t>LO_1.12_24</t>
  </si>
  <si>
    <t>LO_1.12_25</t>
  </si>
  <si>
    <t>LO_1.12_26</t>
  </si>
  <si>
    <t>LO_1.12_27</t>
  </si>
  <si>
    <t>LO_1.12_28</t>
  </si>
  <si>
    <t>LO_1.12_29</t>
  </si>
  <si>
    <t>LO_1.12_30</t>
  </si>
  <si>
    <t>LO_1.12_31</t>
  </si>
  <si>
    <t>LO_1.12_32</t>
  </si>
  <si>
    <t>LO_1.12_33</t>
  </si>
  <si>
    <t>LO_1.12_34</t>
  </si>
  <si>
    <t>LO_1.12_35</t>
  </si>
  <si>
    <t>LO_1.12_36</t>
  </si>
  <si>
    <t>LO_1.14_TOT</t>
  </si>
  <si>
    <t>LO_1.14_1</t>
  </si>
  <si>
    <t>LO_1.14_2</t>
  </si>
  <si>
    <t>LO_1.14_3</t>
  </si>
  <si>
    <t>LO_1.14_4</t>
  </si>
  <si>
    <t>LO_1.14_5</t>
  </si>
  <si>
    <t>LO_1.14_6</t>
  </si>
  <si>
    <t>LO_1.14_7</t>
  </si>
  <si>
    <t>LO_1.14_8</t>
  </si>
  <si>
    <t>LO_1.14_9</t>
  </si>
  <si>
    <t>LO_1.14_10</t>
  </si>
  <si>
    <t>LO_1.14_11</t>
  </si>
  <si>
    <t>LO_1.14_12</t>
  </si>
  <si>
    <t>LO_1.14_13</t>
  </si>
  <si>
    <t>LO_1.14_14</t>
  </si>
  <si>
    <t>LO_1.14_15</t>
  </si>
  <si>
    <t>LO_1.14_16</t>
  </si>
  <si>
    <t>LO_1.14_17</t>
  </si>
  <si>
    <t>LO_1.14_18</t>
  </si>
  <si>
    <t>LO_1.14_19</t>
  </si>
  <si>
    <t>LO_1.14_20</t>
  </si>
  <si>
    <t>LO_1.14_21</t>
  </si>
  <si>
    <t>LO_1.14_22</t>
  </si>
  <si>
    <t>LO_1.14_23</t>
  </si>
  <si>
    <t>LO_1.14_24</t>
  </si>
  <si>
    <t>LO_1.14_25</t>
  </si>
  <si>
    <t>LO_1.14_26</t>
  </si>
  <si>
    <t>LO_1.15_TOT</t>
  </si>
  <si>
    <t>LO_1.15_1</t>
  </si>
  <si>
    <t>LO_1.15_2</t>
  </si>
  <si>
    <t>LO_1.15_3</t>
  </si>
  <si>
    <t>LO_1.15_4</t>
  </si>
  <si>
    <t>LO_1.15_5</t>
  </si>
  <si>
    <t>LO_1.15_6</t>
  </si>
  <si>
    <t>LO_1.15_7</t>
  </si>
  <si>
    <t>LO_1.15_8</t>
  </si>
  <si>
    <t>LO_1.15_9</t>
  </si>
  <si>
    <t>LO_1.15_10</t>
  </si>
  <si>
    <t>LO_1.15_11</t>
  </si>
  <si>
    <t>LO_1.15_12</t>
  </si>
  <si>
    <t>LO_1.15_13</t>
  </si>
  <si>
    <t>LO_1.15_14</t>
  </si>
  <si>
    <t>LO_1.15_15</t>
  </si>
  <si>
    <t>LO_1.15_16</t>
  </si>
  <si>
    <t>LO_1.15_17</t>
  </si>
  <si>
    <t>LO_1.15_18</t>
  </si>
  <si>
    <t>LO_1.15_19</t>
  </si>
  <si>
    <t>LO_1.15_20</t>
  </si>
  <si>
    <t>LO_1.15_21</t>
  </si>
  <si>
    <t>LO_1.15_22</t>
  </si>
  <si>
    <t>LO_1.15_23</t>
  </si>
  <si>
    <t>LO_1.15_24</t>
  </si>
  <si>
    <t>LO_1.15_25</t>
  </si>
  <si>
    <t>LO_1.16_TOT</t>
  </si>
  <si>
    <t>LO_1.16_1</t>
  </si>
  <si>
    <t>LO_1.16_2</t>
  </si>
  <si>
    <t>LO_1.16_3</t>
  </si>
  <si>
    <t>LO_1.16_4</t>
  </si>
  <si>
    <t>LO_1.16_5</t>
  </si>
  <si>
    <t>LO_1.16_6</t>
  </si>
  <si>
    <t>LO_1.16_7</t>
  </si>
  <si>
    <t>LO_1.16_8</t>
  </si>
  <si>
    <t>LO_1.16_9</t>
  </si>
  <si>
    <t>LO_1.16_11</t>
  </si>
  <si>
    <t>LO_1.16_12</t>
  </si>
  <si>
    <t>LO_1.16_13</t>
  </si>
  <si>
    <t>LO_1.16_14</t>
  </si>
  <si>
    <t>LO_1.16_15</t>
  </si>
  <si>
    <t>LO_1.16_16</t>
  </si>
  <si>
    <t>LO_1.16_17</t>
  </si>
  <si>
    <t>LO_1.16_18</t>
  </si>
  <si>
    <t>LO_1.16_19</t>
  </si>
  <si>
    <t>LO_1.16_20</t>
  </si>
  <si>
    <t>LO_1.16_21</t>
  </si>
  <si>
    <t>LO_1.16_22</t>
  </si>
  <si>
    <t>LO_1.16_23</t>
  </si>
  <si>
    <t>LO_1.16_24</t>
  </si>
  <si>
    <t>LO_1.16_25</t>
  </si>
  <si>
    <t>LO_1.18_TOT</t>
  </si>
  <si>
    <t>LO_1.18_1</t>
  </si>
  <si>
    <t>LO_1.18_2</t>
  </si>
  <si>
    <t>LO_1.18_3</t>
  </si>
  <si>
    <t>LO_1.18_4</t>
  </si>
  <si>
    <t>LO_1.18_5</t>
  </si>
  <si>
    <t>LO_1.18_6</t>
  </si>
  <si>
    <t>LO_1.18_7</t>
  </si>
  <si>
    <t>LO_1.18_8</t>
  </si>
  <si>
    <t>LO_1.18_9</t>
  </si>
  <si>
    <t>LO_1.18_10</t>
  </si>
  <si>
    <t>LO_1.18_11</t>
  </si>
  <si>
    <t>LO_1.18_12</t>
  </si>
  <si>
    <t>LO_1.18_13</t>
  </si>
  <si>
    <t>LO_1.18_14</t>
  </si>
  <si>
    <t>LO_1.18_15</t>
  </si>
  <si>
    <t>LO_1.18_16</t>
  </si>
  <si>
    <t>LO_1.18_17</t>
  </si>
  <si>
    <t>LO_1.18_18</t>
  </si>
  <si>
    <t>LO_1.18_19</t>
  </si>
  <si>
    <t>LO_1.18_20</t>
  </si>
  <si>
    <t>LO_1.18_21</t>
  </si>
  <si>
    <t>LO_1.18_22</t>
  </si>
  <si>
    <t>LO_1.18_23</t>
  </si>
  <si>
    <t>LO_1.18_24</t>
  </si>
  <si>
    <t>LO_1.18_25</t>
  </si>
  <si>
    <t>LO_1.18_26</t>
  </si>
  <si>
    <t>LO_1.18_27</t>
  </si>
  <si>
    <t>LO_1.18_28</t>
  </si>
  <si>
    <t>LO_1.18_29</t>
  </si>
  <si>
    <t>LO_1.18_30</t>
  </si>
  <si>
    <t>LO_1.18_31</t>
  </si>
  <si>
    <t>LO_1.18_32</t>
  </si>
  <si>
    <t>LO_1.18_33</t>
  </si>
  <si>
    <t>LO_1.18_34</t>
  </si>
  <si>
    <t>LO_1.18_35</t>
  </si>
  <si>
    <t>LO_1.18_36</t>
  </si>
  <si>
    <t>LO_1.18_37</t>
  </si>
  <si>
    <t>LO_1.19_TOT</t>
  </si>
  <si>
    <t>LO_1.19_1</t>
  </si>
  <si>
    <t>LO_1.19_2</t>
  </si>
  <si>
    <t>LO_1.19_3</t>
  </si>
  <si>
    <t>LO_1.19_4</t>
  </si>
  <si>
    <t>LO_1.19_5</t>
  </si>
  <si>
    <t>LO_1.19_6</t>
  </si>
  <si>
    <t>LO_1.19_7</t>
  </si>
  <si>
    <t>LO_1.19_8</t>
  </si>
  <si>
    <t>LO_1.19_9</t>
  </si>
  <si>
    <t>LO_1.19_10</t>
  </si>
  <si>
    <t>LO_1.19_11</t>
  </si>
  <si>
    <t>LO_1.19_12</t>
  </si>
  <si>
    <t>LO_1.19_13</t>
  </si>
  <si>
    <t>LO_1.19_14</t>
  </si>
  <si>
    <t>LO_1.19_15</t>
  </si>
  <si>
    <t>LO_1.19_16</t>
  </si>
  <si>
    <t>LO_1.19_17</t>
  </si>
  <si>
    <t>LO_1.19_18</t>
  </si>
  <si>
    <t>LO_1.19_19</t>
  </si>
  <si>
    <t>LO_1.19_20</t>
  </si>
  <si>
    <t>LO_1.19_21</t>
  </si>
  <si>
    <t>LO_1.19_22</t>
  </si>
  <si>
    <t>LO_1.19_23</t>
  </si>
  <si>
    <t>LO_1.21_TOT</t>
  </si>
  <si>
    <t>LO_1.21_1</t>
  </si>
  <si>
    <t>LO_1.21_2</t>
  </si>
  <si>
    <t>LO_1.21_3</t>
  </si>
  <si>
    <t>LO_1.21_4</t>
  </si>
  <si>
    <t>LO_1.21_5</t>
  </si>
  <si>
    <t>LO_1.21_6</t>
  </si>
  <si>
    <t>LO_1.21_7</t>
  </si>
  <si>
    <t>LO_1.21_8</t>
  </si>
  <si>
    <t>LO_1.21_9</t>
  </si>
  <si>
    <t>LO_1.21_10</t>
  </si>
  <si>
    <t>LO_1.21_11</t>
  </si>
  <si>
    <t>LO_1.21_12</t>
  </si>
  <si>
    <t>LO_1.21_13</t>
  </si>
  <si>
    <t>LO_1.21_14</t>
  </si>
  <si>
    <t>LO_1.21_15</t>
  </si>
  <si>
    <t>LO_1.21_16</t>
  </si>
  <si>
    <t>LO_1.21_17</t>
  </si>
  <si>
    <t>LO_1.21_18</t>
  </si>
  <si>
    <t>LO_1.21_19</t>
  </si>
  <si>
    <t>LO_1.21_20</t>
  </si>
  <si>
    <t>LO_1.21_21</t>
  </si>
  <si>
    <t>LO_1.21_22</t>
  </si>
  <si>
    <t>LO_1.21_23</t>
  </si>
  <si>
    <t>LO_1.21_24</t>
  </si>
  <si>
    <t>LO_1.21_25</t>
  </si>
  <si>
    <t>LO_1.21_26</t>
  </si>
  <si>
    <t>LO_1.21_27</t>
  </si>
  <si>
    <t>LO_1.21_28</t>
  </si>
  <si>
    <t>LO_1.21_29</t>
  </si>
  <si>
    <t>LO_1.21_30</t>
  </si>
  <si>
    <t>LO_1.22_TOT</t>
  </si>
  <si>
    <t>LO_1.22_1</t>
  </si>
  <si>
    <t>LO_1.22_2</t>
  </si>
  <si>
    <t>LO_1.22_3</t>
  </si>
  <si>
    <t>LO_1.22_4</t>
  </si>
  <si>
    <t>LO_1.22_5</t>
  </si>
  <si>
    <t>LO_1.22_6</t>
  </si>
  <si>
    <t>LO_1.22_7</t>
  </si>
  <si>
    <t>LO_1.22_8</t>
  </si>
  <si>
    <t>LO_1.22_9</t>
  </si>
  <si>
    <t>LO_1.22_10</t>
  </si>
  <si>
    <t>LO_1.22_11</t>
  </si>
  <si>
    <t>LO_1.22_12</t>
  </si>
  <si>
    <t>LO_1.22_13</t>
  </si>
  <si>
    <t>LO_1.22_14</t>
  </si>
  <si>
    <t>LO_1.22_15</t>
  </si>
  <si>
    <t>LO_1.22_16</t>
  </si>
  <si>
    <t>LO_1.22_17</t>
  </si>
  <si>
    <t>LO_1.22_18</t>
  </si>
  <si>
    <t>LO_1.22_19</t>
  </si>
  <si>
    <t>LO_1.22_20</t>
  </si>
  <si>
    <t>LO_1.22_21</t>
  </si>
  <si>
    <t>LO_1.22_22</t>
  </si>
  <si>
    <t>LO_1.22_23</t>
  </si>
  <si>
    <t>LO_1.22_24</t>
  </si>
  <si>
    <t>LO_1.22_25</t>
  </si>
  <si>
    <t>LO_1.22_26</t>
  </si>
  <si>
    <t>LO_1.22_27</t>
  </si>
  <si>
    <t>LO_1.22_28</t>
  </si>
  <si>
    <t>LO_1.22_29</t>
  </si>
  <si>
    <t>LO_1.25_TOT</t>
  </si>
  <si>
    <t>LO_1.25_1</t>
  </si>
  <si>
    <t>LO_1.25_2</t>
  </si>
  <si>
    <t>LO_1.25_3</t>
  </si>
  <si>
    <t>LO_1.25_4</t>
  </si>
  <si>
    <t>LO_1.25_5</t>
  </si>
  <si>
    <t>LO_1.25_6</t>
  </si>
  <si>
    <t>LO_1.25_7</t>
  </si>
  <si>
    <t>LO_1.25_8</t>
  </si>
  <si>
    <t>LO_1.25_9</t>
  </si>
  <si>
    <t>LO_1.25_10</t>
  </si>
  <si>
    <t>LO_1.25_11</t>
  </si>
  <si>
    <t>LO_1.25_12</t>
  </si>
  <si>
    <t>LO_1.25_13</t>
  </si>
  <si>
    <t>LO_1.25_14</t>
  </si>
  <si>
    <t>LO_1.25_15</t>
  </si>
  <si>
    <t>LO_1.25_16</t>
  </si>
  <si>
    <t>LO_1.25_17</t>
  </si>
  <si>
    <t>LO_1.25_18</t>
  </si>
  <si>
    <t>LO_1.25_19</t>
  </si>
  <si>
    <t>LO_1.25_20</t>
  </si>
  <si>
    <t>LO_1.25_21</t>
  </si>
  <si>
    <t>LO_1.25_22</t>
  </si>
  <si>
    <t>LO_1.25_23</t>
  </si>
  <si>
    <t>LO_1.25_24</t>
  </si>
  <si>
    <t>LO_1.25_25</t>
  </si>
  <si>
    <t>LO_1.25_26</t>
  </si>
  <si>
    <t>LO_1.25_27</t>
  </si>
  <si>
    <t>LO_1.25_28</t>
  </si>
  <si>
    <t>LO_1.25_29</t>
  </si>
  <si>
    <t>LO_1.25_30</t>
  </si>
  <si>
    <t>LO_1.25_31</t>
  </si>
  <si>
    <t>LO_1.25_32</t>
  </si>
  <si>
    <t>LO_1.25_33</t>
  </si>
  <si>
    <t>LO_1.25_34</t>
  </si>
  <si>
    <t>LO_1.25_35</t>
  </si>
  <si>
    <t>LO_1.25_36</t>
  </si>
  <si>
    <t>LO_1.25_37</t>
  </si>
  <si>
    <t>LO_1.25_38</t>
  </si>
  <si>
    <t>LO_1.30_TOT</t>
  </si>
  <si>
    <t>LO_1.30_1</t>
  </si>
  <si>
    <t>LO_1.30_2</t>
  </si>
  <si>
    <t>LO_1.30_3</t>
  </si>
  <si>
    <t>LO_1.30_4</t>
  </si>
  <si>
    <t>LO_1.30_5</t>
  </si>
  <si>
    <t>LO_1.30_6</t>
  </si>
  <si>
    <t>LO_1.30_7</t>
  </si>
  <si>
    <t>LO_1.30_8</t>
  </si>
  <si>
    <t>LO_1.30_9</t>
  </si>
  <si>
    <t>LO_1.30_10</t>
  </si>
  <si>
    <t>LO_2.4_TOT</t>
  </si>
  <si>
    <t>LO_2.4_1</t>
  </si>
  <si>
    <t>LO_2.4_2</t>
  </si>
  <si>
    <t>LO_2.4_3</t>
  </si>
  <si>
    <t>LO_2.4_4</t>
  </si>
  <si>
    <t>LO_2.4_5</t>
  </si>
  <si>
    <t>LO_2.4_6</t>
  </si>
  <si>
    <t>LO_2.4_7</t>
  </si>
  <si>
    <t>LO_2.4_8</t>
  </si>
  <si>
    <t>LO_2.4_9</t>
  </si>
  <si>
    <t>LO_2.4_10</t>
  </si>
  <si>
    <t>LO_2.4_11</t>
  </si>
  <si>
    <t>LO_2.4_12</t>
  </si>
  <si>
    <t>l_lkr_andere_janee</t>
  </si>
  <si>
    <t>5de leerjaar / 6de leerjaar</t>
  </si>
  <si>
    <t xml:space="preserve">De lkr plannen werpen in het jaarplan / agenda.                                                                                                              </t>
  </si>
  <si>
    <t xml:space="preserve">De lkr plannen werpen in het jaarplan/agenda.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</si>
</sst>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u/>
      <sz val="12"/>
      <color theme="1"/>
      <name val="Calibri"/>
      <scheme val="minor"/>
    </font>
    <font>
      <sz val="8"/>
      <name val="Calibri"/>
      <family val="2"/>
      <scheme val="minor"/>
    </font>
    <font>
      <sz val="12"/>
      <name val="Calibri"/>
      <scheme val="minor"/>
    </font>
    <font>
      <sz val="12"/>
      <color rgb="FFFF0000"/>
      <name val="Calibri"/>
      <family val="2"/>
      <scheme val="minor"/>
    </font>
    <font>
      <sz val="12"/>
      <name val="Calibri"/>
      <family val="2"/>
      <scheme val="minor"/>
    </font>
    <font>
      <i/>
      <sz val="11"/>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bgColor indexed="64"/>
      </patternFill>
    </fill>
    <fill>
      <patternFill patternType="solid">
        <fgColor rgb="FFFFFF00"/>
        <bgColor rgb="FF000000"/>
      </patternFill>
    </fill>
    <fill>
      <patternFill patternType="solid">
        <fgColor theme="9"/>
        <bgColor indexed="64"/>
      </patternFill>
    </fill>
    <fill>
      <patternFill patternType="solid">
        <fgColor rgb="FF3366FF"/>
        <bgColor indexed="64"/>
      </patternFill>
    </fill>
    <fill>
      <patternFill patternType="solid">
        <fgColor rgb="FFFF0000"/>
        <bgColor indexed="64"/>
      </patternFill>
    </fill>
    <fill>
      <patternFill patternType="solid">
        <fgColor theme="6"/>
        <bgColor indexed="64"/>
      </patternFill>
    </fill>
    <fill>
      <patternFill patternType="solid">
        <fgColor rgb="FF4BACC6"/>
        <bgColor rgb="FF000000"/>
      </patternFill>
    </fill>
    <fill>
      <patternFill patternType="lightUp"/>
    </fill>
  </fills>
  <borders count="23">
    <border>
      <left/>
      <right/>
      <top/>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rgb="FF000000"/>
      </right>
      <top style="thin">
        <color auto="1"/>
      </top>
      <bottom/>
      <diagonal/>
    </border>
    <border>
      <left/>
      <right style="thin">
        <color rgb="FF000000"/>
      </right>
      <top/>
      <bottom/>
      <diagonal/>
    </border>
    <border>
      <left style="thin">
        <color auto="1"/>
      </left>
      <right/>
      <top/>
      <bottom style="thin">
        <color rgb="FF000000"/>
      </bottom>
      <diagonal/>
    </border>
    <border>
      <left/>
      <right style="thin">
        <color rgb="FF000000"/>
      </right>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right/>
      <top/>
      <bottom style="thin">
        <color rgb="FF000000"/>
      </bottom>
      <diagonal/>
    </border>
    <border>
      <left/>
      <right style="thin">
        <color auto="1"/>
      </right>
      <top/>
      <bottom/>
      <diagonal/>
    </border>
  </borders>
  <cellStyleXfs count="127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16">
    <xf numFmtId="0" fontId="0" fillId="0" borderId="0" xfId="0"/>
    <xf numFmtId="0" fontId="0" fillId="0" borderId="3" xfId="0" applyFont="1" applyFill="1" applyBorder="1" applyAlignment="1">
      <alignment horizontal="left"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Alignment="1">
      <alignment horizontal="left" vertical="top"/>
    </xf>
    <xf numFmtId="0" fontId="0" fillId="0" borderId="3" xfId="0" applyFont="1" applyBorder="1" applyAlignment="1">
      <alignment horizontal="left" vertical="top"/>
    </xf>
    <xf numFmtId="0" fontId="0" fillId="0" borderId="3" xfId="0" applyFont="1" applyBorder="1" applyAlignment="1">
      <alignment horizontal="left" vertical="top" wrapText="1"/>
    </xf>
    <xf numFmtId="0" fontId="1" fillId="0" borderId="13" xfId="0" applyFont="1" applyBorder="1" applyAlignment="1">
      <alignment vertical="top"/>
    </xf>
    <xf numFmtId="0" fontId="1" fillId="0" borderId="3" xfId="0" applyFont="1" applyBorder="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4" borderId="3" xfId="0" applyFont="1" applyFill="1" applyBorder="1" applyAlignment="1">
      <alignment horizontal="left" vertical="top"/>
    </xf>
    <xf numFmtId="0" fontId="0" fillId="0" borderId="4" xfId="0" applyFont="1" applyFill="1" applyBorder="1" applyAlignment="1">
      <alignment horizontal="left" vertical="top"/>
    </xf>
    <xf numFmtId="0" fontId="0" fillId="4" borderId="5" xfId="0" applyFont="1" applyFill="1" applyBorder="1" applyAlignment="1">
      <alignment horizontal="left" vertical="top"/>
    </xf>
    <xf numFmtId="0" fontId="0" fillId="0" borderId="0" xfId="0" applyFont="1" applyBorder="1" applyAlignment="1">
      <alignment horizontal="left" vertical="top"/>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0" fillId="3" borderId="3" xfId="0" applyFont="1" applyFill="1" applyBorder="1" applyAlignment="1">
      <alignment horizontal="left" vertical="top" wrapText="1"/>
    </xf>
    <xf numFmtId="0" fontId="0" fillId="0" borderId="0" xfId="0" applyAlignment="1">
      <alignment horizontal="left" vertical="top"/>
    </xf>
    <xf numFmtId="0" fontId="1" fillId="0" borderId="3" xfId="0" applyFont="1" applyBorder="1" applyAlignment="1">
      <alignment vertical="top"/>
    </xf>
    <xf numFmtId="0" fontId="1" fillId="0" borderId="0" xfId="0" applyFont="1" applyAlignment="1">
      <alignment vertical="top"/>
    </xf>
    <xf numFmtId="0" fontId="1" fillId="0" borderId="9" xfId="0" applyFont="1" applyBorder="1" applyAlignment="1">
      <alignment vertical="top"/>
    </xf>
    <xf numFmtId="0" fontId="1" fillId="0" borderId="7" xfId="0" applyFont="1" applyBorder="1" applyAlignment="1">
      <alignment horizontal="left" vertical="top"/>
    </xf>
    <xf numFmtId="0" fontId="0" fillId="0" borderId="6" xfId="0" applyFont="1" applyFill="1" applyBorder="1" applyAlignment="1">
      <alignment horizontal="left" vertical="top" wrapText="1"/>
    </xf>
    <xf numFmtId="0" fontId="0" fillId="2" borderId="0" xfId="0" applyFont="1" applyFill="1" applyBorder="1" applyAlignment="1">
      <alignment horizontal="left" vertical="top"/>
    </xf>
    <xf numFmtId="0" fontId="0" fillId="0" borderId="4" xfId="0" applyFont="1" applyBorder="1" applyAlignment="1">
      <alignment horizontal="left" vertical="top"/>
    </xf>
    <xf numFmtId="0" fontId="0" fillId="0" borderId="0" xfId="0" applyAlignment="1">
      <alignment vertical="top"/>
    </xf>
    <xf numFmtId="0" fontId="0" fillId="0" borderId="3" xfId="0" applyBorder="1" applyAlignment="1">
      <alignment vertical="top"/>
    </xf>
    <xf numFmtId="0" fontId="0" fillId="2" borderId="0" xfId="0" applyFont="1" applyFill="1" applyAlignment="1">
      <alignment horizontal="left" vertical="top"/>
    </xf>
    <xf numFmtId="0" fontId="1" fillId="5" borderId="4" xfId="0" applyFont="1" applyFill="1" applyBorder="1" applyAlignment="1">
      <alignment vertical="top"/>
    </xf>
    <xf numFmtId="0" fontId="1" fillId="0" borderId="3" xfId="0" applyFont="1" applyBorder="1" applyAlignment="1">
      <alignment horizontal="right" vertical="top"/>
    </xf>
    <xf numFmtId="0" fontId="1" fillId="0" borderId="7" xfId="0" applyFont="1" applyBorder="1" applyAlignment="1">
      <alignment horizontal="right" vertical="top"/>
    </xf>
    <xf numFmtId="0" fontId="1" fillId="0" borderId="3" xfId="0" applyFont="1" applyFill="1" applyBorder="1" applyAlignment="1">
      <alignment horizontal="left" vertical="top"/>
    </xf>
    <xf numFmtId="0" fontId="1" fillId="0" borderId="18" xfId="0" applyFont="1" applyBorder="1" applyAlignment="1">
      <alignment horizontal="right" vertical="top"/>
    </xf>
    <xf numFmtId="0" fontId="7" fillId="0" borderId="3" xfId="0" applyFont="1" applyBorder="1" applyAlignment="1">
      <alignment horizontal="left" vertical="top" wrapText="1"/>
    </xf>
    <xf numFmtId="0" fontId="7" fillId="0" borderId="3" xfId="0" applyFont="1" applyFill="1" applyBorder="1" applyAlignment="1">
      <alignment horizontal="left" vertical="top" wrapText="1"/>
    </xf>
    <xf numFmtId="0" fontId="0" fillId="9" borderId="3" xfId="0" applyFont="1" applyFill="1" applyBorder="1" applyAlignment="1">
      <alignment horizontal="left" vertical="top"/>
    </xf>
    <xf numFmtId="0" fontId="0" fillId="9" borderId="3" xfId="0" applyFont="1" applyFill="1" applyBorder="1" applyAlignment="1">
      <alignment horizontal="left" vertical="top" wrapText="1"/>
    </xf>
    <xf numFmtId="0" fontId="0" fillId="6" borderId="3" xfId="0" applyFont="1" applyFill="1" applyBorder="1" applyAlignment="1">
      <alignment horizontal="left" vertical="top"/>
    </xf>
    <xf numFmtId="0" fontId="0" fillId="6" borderId="3" xfId="0" applyFont="1" applyFill="1" applyBorder="1" applyAlignment="1">
      <alignment horizontal="left" vertical="top" wrapText="1"/>
    </xf>
    <xf numFmtId="0" fontId="0" fillId="0" borderId="3" xfId="0" applyBorder="1"/>
    <xf numFmtId="0" fontId="1" fillId="0" borderId="3" xfId="0" applyFont="1" applyFill="1" applyBorder="1" applyAlignment="1">
      <alignment vertical="top"/>
    </xf>
    <xf numFmtId="0" fontId="1" fillId="0" borderId="3" xfId="0" applyNumberFormat="1" applyFont="1" applyBorder="1" applyAlignment="1">
      <alignment vertical="top"/>
    </xf>
    <xf numFmtId="0" fontId="0" fillId="9" borderId="5" xfId="0" applyFont="1" applyFill="1" applyBorder="1" applyAlignment="1">
      <alignment horizontal="left" vertical="top"/>
    </xf>
    <xf numFmtId="0" fontId="1" fillId="0" borderId="13" xfId="0" applyFont="1" applyBorder="1" applyAlignment="1">
      <alignment horizontal="left" vertical="top"/>
    </xf>
    <xf numFmtId="0" fontId="1" fillId="0" borderId="3" xfId="0" applyFont="1" applyFill="1" applyBorder="1" applyAlignment="1">
      <alignment horizontal="right" vertical="top"/>
    </xf>
    <xf numFmtId="0" fontId="0" fillId="6" borderId="3" xfId="0" applyFont="1" applyFill="1" applyBorder="1" applyAlignment="1">
      <alignment horizontal="left" vertical="top" wrapText="1"/>
    </xf>
    <xf numFmtId="0" fontId="0" fillId="0" borderId="3" xfId="0" applyFont="1" applyFill="1" applyBorder="1" applyAlignment="1">
      <alignment horizontal="right" vertical="top" wrapText="1"/>
    </xf>
    <xf numFmtId="0" fontId="0" fillId="9" borderId="3" xfId="0" applyFont="1" applyFill="1" applyBorder="1" applyAlignment="1">
      <alignment horizontal="left" vertical="top" wrapText="1"/>
    </xf>
    <xf numFmtId="0" fontId="0" fillId="0" borderId="3" xfId="0" applyFont="1" applyBorder="1" applyAlignment="1">
      <alignment horizontal="left" textRotation="90" wrapText="1"/>
    </xf>
    <xf numFmtId="0" fontId="0" fillId="0" borderId="3" xfId="0" applyFill="1" applyBorder="1"/>
    <xf numFmtId="0" fontId="8" fillId="0" borderId="0" xfId="0" applyFont="1" applyAlignment="1">
      <alignment vertical="top"/>
    </xf>
    <xf numFmtId="0" fontId="8" fillId="0" borderId="0" xfId="0" applyFont="1" applyAlignment="1">
      <alignment horizontal="left" vertical="top"/>
    </xf>
    <xf numFmtId="0" fontId="1" fillId="5" borderId="8" xfId="0" applyFont="1" applyFill="1" applyBorder="1" applyAlignment="1">
      <alignment vertical="top"/>
    </xf>
    <xf numFmtId="0" fontId="1" fillId="5" borderId="11" xfId="0" applyFont="1" applyFill="1" applyBorder="1" applyAlignment="1">
      <alignment vertical="top"/>
    </xf>
    <xf numFmtId="0" fontId="1" fillId="11" borderId="13" xfId="0" applyFont="1" applyFill="1" applyBorder="1" applyAlignment="1">
      <alignment horizontal="left" vertical="top"/>
    </xf>
    <xf numFmtId="0" fontId="9" fillId="0" borderId="0" xfId="0" applyFont="1" applyAlignment="1">
      <alignment vertical="top"/>
    </xf>
    <xf numFmtId="0" fontId="1" fillId="5" borderId="9" xfId="0" applyFont="1" applyFill="1" applyBorder="1" applyAlignment="1">
      <alignment horizontal="left" vertical="top"/>
    </xf>
    <xf numFmtId="0" fontId="10" fillId="0" borderId="7" xfId="0" applyFont="1" applyBorder="1" applyAlignment="1">
      <alignment horizontal="right" vertical="top"/>
    </xf>
    <xf numFmtId="49" fontId="0" fillId="0" borderId="0" xfId="0" applyNumberFormat="1" applyAlignment="1">
      <alignment horizontal="left" vertical="top"/>
    </xf>
    <xf numFmtId="0" fontId="0" fillId="0" borderId="0" xfId="0" applyFont="1" applyFill="1" applyBorder="1" applyAlignment="1">
      <alignment horizontal="left" textRotation="90" wrapText="1"/>
    </xf>
    <xf numFmtId="0" fontId="0" fillId="0" borderId="0" xfId="0" applyFont="1" applyAlignment="1" applyProtection="1">
      <alignment horizontal="left" vertical="top"/>
    </xf>
    <xf numFmtId="0" fontId="0" fillId="0" borderId="1" xfId="0" applyFont="1" applyBorder="1" applyAlignment="1" applyProtection="1">
      <alignment horizontal="center" textRotation="90" wrapText="1"/>
    </xf>
    <xf numFmtId="0" fontId="0" fillId="0" borderId="2" xfId="0" applyFont="1" applyBorder="1" applyAlignment="1" applyProtection="1">
      <alignment horizontal="center" textRotation="90" wrapText="1"/>
    </xf>
    <xf numFmtId="0" fontId="0" fillId="2" borderId="3" xfId="0" applyFont="1" applyFill="1" applyBorder="1" applyAlignment="1" applyProtection="1">
      <alignment horizontal="left" vertical="top"/>
    </xf>
    <xf numFmtId="0" fontId="0" fillId="2" borderId="4"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2" borderId="3" xfId="0" applyFont="1" applyFill="1" applyBorder="1" applyAlignment="1" applyProtection="1">
      <alignment horizontal="center" vertical="top"/>
    </xf>
    <xf numFmtId="0" fontId="0" fillId="6" borderId="5" xfId="0" applyFont="1" applyFill="1" applyBorder="1" applyAlignment="1" applyProtection="1">
      <alignment horizontal="left" vertical="top"/>
    </xf>
    <xf numFmtId="0" fontId="4" fillId="4" borderId="3" xfId="0" applyFont="1" applyFill="1" applyBorder="1" applyAlignment="1" applyProtection="1">
      <alignment horizontal="left" vertical="top"/>
    </xf>
    <xf numFmtId="0" fontId="0" fillId="4" borderId="3" xfId="0" applyFont="1" applyFill="1" applyBorder="1" applyAlignment="1" applyProtection="1">
      <alignment horizontal="left" vertical="top"/>
    </xf>
    <xf numFmtId="0" fontId="0" fillId="0" borderId="3" xfId="0" applyFont="1" applyFill="1" applyBorder="1" applyAlignment="1" applyProtection="1">
      <alignment horizontal="left" vertical="top" wrapText="1"/>
    </xf>
    <xf numFmtId="0" fontId="0" fillId="0" borderId="3" xfId="0" applyFont="1" applyFill="1" applyBorder="1" applyAlignment="1" applyProtection="1">
      <alignment horizontal="left" vertical="top"/>
    </xf>
    <xf numFmtId="0" fontId="0" fillId="0" borderId="3" xfId="0" applyFont="1" applyFill="1" applyBorder="1" applyAlignment="1" applyProtection="1">
      <alignment horizontal="center" vertical="top"/>
    </xf>
    <xf numFmtId="0" fontId="0" fillId="0" borderId="0" xfId="0" applyFont="1" applyFill="1" applyAlignment="1" applyProtection="1">
      <alignment horizontal="left" vertical="top"/>
    </xf>
    <xf numFmtId="0" fontId="0" fillId="0" borderId="3" xfId="0" applyFont="1" applyBorder="1" applyAlignment="1" applyProtection="1">
      <alignment horizontal="left" vertical="top" wrapText="1"/>
    </xf>
    <xf numFmtId="0" fontId="0" fillId="0" borderId="3" xfId="0" applyFont="1" applyBorder="1" applyAlignment="1" applyProtection="1">
      <alignment horizontal="left" vertical="top"/>
    </xf>
    <xf numFmtId="0" fontId="0" fillId="9" borderId="3" xfId="0" applyFont="1" applyFill="1" applyBorder="1" applyAlignment="1" applyProtection="1">
      <alignment horizontal="left" vertical="top"/>
    </xf>
    <xf numFmtId="0" fontId="1" fillId="0" borderId="3" xfId="0" applyFont="1" applyBorder="1" applyAlignment="1" applyProtection="1">
      <alignment horizontal="left" vertical="top" wrapText="1"/>
    </xf>
    <xf numFmtId="0" fontId="0" fillId="0" borderId="0" xfId="0" applyFont="1" applyFill="1" applyBorder="1" applyAlignment="1" applyProtection="1">
      <alignment horizontal="left" vertical="top"/>
    </xf>
    <xf numFmtId="0" fontId="0" fillId="6" borderId="3" xfId="0" applyFont="1" applyFill="1" applyBorder="1" applyAlignment="1" applyProtection="1">
      <alignment horizontal="left" vertical="top"/>
    </xf>
    <xf numFmtId="0" fontId="0" fillId="3" borderId="3" xfId="0" applyFont="1" applyFill="1" applyBorder="1" applyAlignment="1" applyProtection="1">
      <alignment horizontal="left" vertical="top" wrapText="1"/>
    </xf>
    <xf numFmtId="0" fontId="1" fillId="0" borderId="3" xfId="0" applyFont="1" applyBorder="1" applyAlignment="1" applyProtection="1">
      <alignment wrapText="1"/>
    </xf>
    <xf numFmtId="0" fontId="0" fillId="0" borderId="0" xfId="0" applyProtection="1"/>
    <xf numFmtId="0" fontId="1" fillId="0" borderId="3" xfId="0" applyFont="1" applyBorder="1" applyAlignment="1" applyProtection="1">
      <alignment vertical="center"/>
    </xf>
    <xf numFmtId="0" fontId="7" fillId="0" borderId="3" xfId="0" applyFont="1" applyFill="1" applyBorder="1" applyAlignment="1" applyProtection="1">
      <alignment horizontal="left" vertical="top" wrapText="1"/>
    </xf>
    <xf numFmtId="0" fontId="7" fillId="0" borderId="3" xfId="0" applyFont="1" applyBorder="1" applyAlignment="1" applyProtection="1">
      <alignment horizontal="left" vertical="top" wrapText="1"/>
    </xf>
    <xf numFmtId="0" fontId="0" fillId="0" borderId="3" xfId="0" applyFont="1" applyFill="1" applyBorder="1" applyAlignment="1" applyProtection="1">
      <alignment horizontal="right" vertical="top" wrapText="1"/>
    </xf>
    <xf numFmtId="0" fontId="0" fillId="0" borderId="0" xfId="0" applyAlignment="1" applyProtection="1">
      <alignment horizontal="left" vertical="top"/>
    </xf>
    <xf numFmtId="0" fontId="0" fillId="0" borderId="0" xfId="0" applyFill="1" applyAlignment="1" applyProtection="1">
      <alignment horizontal="left" vertical="top"/>
    </xf>
    <xf numFmtId="0" fontId="0" fillId="0" borderId="0" xfId="0" applyFill="1" applyProtection="1"/>
    <xf numFmtId="0" fontId="9" fillId="0" borderId="3" xfId="0" applyFont="1" applyBorder="1" applyAlignment="1" applyProtection="1">
      <alignment horizontal="left" vertical="top" wrapText="1"/>
    </xf>
    <xf numFmtId="0" fontId="0" fillId="2" borderId="3" xfId="0" applyFont="1" applyFill="1" applyBorder="1" applyAlignment="1" applyProtection="1">
      <alignment vertical="top"/>
    </xf>
    <xf numFmtId="0" fontId="0" fillId="2" borderId="3" xfId="0" applyFont="1" applyFill="1" applyBorder="1" applyAlignment="1" applyProtection="1">
      <alignment vertical="top" wrapText="1"/>
    </xf>
    <xf numFmtId="0" fontId="0" fillId="2" borderId="3" xfId="0" applyFont="1" applyFill="1" applyBorder="1" applyAlignment="1" applyProtection="1">
      <alignment horizontal="center" vertical="top" wrapText="1"/>
    </xf>
    <xf numFmtId="0" fontId="0" fillId="0" borderId="0" xfId="0" applyFont="1" applyBorder="1" applyAlignment="1" applyProtection="1">
      <alignment horizontal="left" vertical="top"/>
    </xf>
    <xf numFmtId="0" fontId="0" fillId="0" borderId="0" xfId="0" applyFont="1" applyBorder="1" applyAlignment="1" applyProtection="1">
      <alignment horizontal="center" vertical="top"/>
    </xf>
    <xf numFmtId="0" fontId="0" fillId="0" borderId="0" xfId="0" applyFont="1" applyAlignment="1" applyProtection="1">
      <alignment horizontal="left" vertical="top" wrapText="1"/>
    </xf>
    <xf numFmtId="0" fontId="0" fillId="0" borderId="0" xfId="0" applyFont="1" applyAlignment="1" applyProtection="1">
      <alignment horizontal="center" vertical="top"/>
    </xf>
    <xf numFmtId="0" fontId="0" fillId="0" borderId="2" xfId="0" applyFont="1" applyBorder="1" applyAlignment="1" applyProtection="1">
      <alignment horizontal="left" textRotation="90"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0" fontId="0" fillId="0" borderId="0" xfId="0" applyProtection="1">
      <protection locked="0"/>
    </xf>
    <xf numFmtId="0" fontId="0" fillId="6" borderId="3" xfId="0" applyFont="1" applyFill="1" applyBorder="1" applyAlignment="1" applyProtection="1">
      <alignment horizontal="center" vertical="top"/>
      <protection locked="0"/>
    </xf>
    <xf numFmtId="0" fontId="0" fillId="9" borderId="3" xfId="0" applyFont="1" applyFill="1" applyBorder="1" applyAlignment="1" applyProtection="1">
      <alignment horizontal="center" vertical="top"/>
      <protection locked="0"/>
    </xf>
    <xf numFmtId="0" fontId="0" fillId="2" borderId="6" xfId="0" applyFont="1" applyFill="1" applyBorder="1" applyAlignment="1">
      <alignment horizontal="left" vertical="top" wrapText="1"/>
    </xf>
    <xf numFmtId="0" fontId="0" fillId="2" borderId="0" xfId="0" applyFill="1" applyBorder="1"/>
    <xf numFmtId="0" fontId="0" fillId="2" borderId="11" xfId="0" applyFont="1" applyFill="1" applyBorder="1" applyAlignment="1">
      <alignment horizontal="left" vertical="top"/>
    </xf>
    <xf numFmtId="0" fontId="4" fillId="0" borderId="1" xfId="0" applyFont="1" applyBorder="1" applyAlignment="1" applyProtection="1">
      <alignment horizontal="center" textRotation="90" wrapText="1"/>
    </xf>
    <xf numFmtId="0" fontId="4" fillId="0" borderId="2" xfId="0" applyFont="1" applyBorder="1" applyAlignment="1" applyProtection="1">
      <alignment horizontal="center" textRotation="90" wrapText="1"/>
    </xf>
    <xf numFmtId="0" fontId="0" fillId="0" borderId="3" xfId="0" applyFont="1" applyBorder="1" applyAlignment="1" applyProtection="1">
      <alignment horizontal="center" textRotation="90" wrapText="1"/>
    </xf>
    <xf numFmtId="0" fontId="0" fillId="0" borderId="3" xfId="0" applyFont="1" applyBorder="1" applyAlignment="1" applyProtection="1">
      <alignment horizontal="left" textRotation="90" wrapText="1"/>
    </xf>
    <xf numFmtId="0" fontId="0" fillId="0" borderId="0" xfId="0" applyFont="1" applyFill="1" applyBorder="1" applyAlignment="1" applyProtection="1">
      <alignment horizontal="left" textRotation="90" wrapText="1"/>
    </xf>
    <xf numFmtId="0" fontId="0" fillId="0" borderId="0" xfId="0" applyFont="1" applyAlignment="1" applyProtection="1">
      <alignment vertical="top"/>
    </xf>
    <xf numFmtId="0" fontId="0" fillId="9" borderId="5" xfId="0" applyFont="1" applyFill="1" applyBorder="1" applyAlignment="1" applyProtection="1">
      <alignment vertical="top"/>
    </xf>
    <xf numFmtId="0" fontId="0" fillId="4" borderId="3" xfId="0" applyFont="1" applyFill="1" applyBorder="1" applyAlignment="1" applyProtection="1">
      <alignment vertical="top"/>
    </xf>
    <xf numFmtId="0" fontId="0" fillId="0" borderId="3" xfId="0" applyFont="1" applyFill="1" applyBorder="1" applyAlignment="1" applyProtection="1">
      <alignment vertical="top" wrapText="1"/>
    </xf>
    <xf numFmtId="0" fontId="0" fillId="0" borderId="0" xfId="0" applyFont="1" applyFill="1" applyAlignment="1" applyProtection="1">
      <alignment vertical="top"/>
    </xf>
    <xf numFmtId="0" fontId="0" fillId="0" borderId="3" xfId="0" applyFont="1" applyFill="1" applyBorder="1" applyAlignment="1" applyProtection="1">
      <alignment vertical="top"/>
    </xf>
    <xf numFmtId="0" fontId="0" fillId="4" borderId="3" xfId="0" applyFont="1" applyFill="1" applyBorder="1" applyProtection="1"/>
    <xf numFmtId="0" fontId="0" fillId="0" borderId="3" xfId="0" applyFont="1" applyFill="1" applyBorder="1" applyAlignment="1" applyProtection="1">
      <alignment horizontal="left" vertical="top" wrapText="1" shrinkToFit="1"/>
    </xf>
    <xf numFmtId="0" fontId="0" fillId="6" borderId="3" xfId="0" applyFont="1" applyFill="1" applyBorder="1" applyAlignment="1" applyProtection="1">
      <alignment horizontal="left" vertical="top" wrapText="1" shrinkToFit="1"/>
    </xf>
    <xf numFmtId="0" fontId="0" fillId="4" borderId="3" xfId="0" applyFont="1" applyFill="1" applyBorder="1" applyAlignment="1" applyProtection="1">
      <alignment horizontal="left" vertical="top" wrapText="1" shrinkToFit="1"/>
    </xf>
    <xf numFmtId="0" fontId="0" fillId="0" borderId="3" xfId="0" applyFont="1" applyBorder="1" applyAlignment="1" applyProtection="1">
      <alignment horizontal="left" vertical="top" wrapText="1" shrinkToFit="1"/>
    </xf>
    <xf numFmtId="0" fontId="1" fillId="10" borderId="3" xfId="0" applyFont="1" applyFill="1" applyBorder="1" applyAlignment="1" applyProtection="1">
      <alignment horizontal="left" vertical="top" wrapText="1" shrinkToFit="1"/>
    </xf>
    <xf numFmtId="0" fontId="0" fillId="6" borderId="3" xfId="0" applyFont="1" applyFill="1" applyBorder="1" applyAlignment="1" applyProtection="1">
      <alignment vertical="top"/>
    </xf>
    <xf numFmtId="0" fontId="0" fillId="0" borderId="0" xfId="0" applyFont="1" applyProtection="1"/>
    <xf numFmtId="0" fontId="0" fillId="0" borderId="3" xfId="0" applyFont="1" applyBorder="1" applyProtection="1"/>
    <xf numFmtId="0" fontId="0" fillId="0" borderId="3" xfId="0" applyFont="1" applyBorder="1" applyAlignment="1" applyProtection="1">
      <alignment vertical="top" wrapText="1"/>
    </xf>
    <xf numFmtId="0" fontId="1" fillId="0" borderId="3" xfId="0" applyFont="1" applyBorder="1" applyAlignment="1" applyProtection="1">
      <alignment horizontal="left" vertical="top" wrapText="1" shrinkToFit="1"/>
    </xf>
    <xf numFmtId="0" fontId="0" fillId="0" borderId="3" xfId="0" applyFont="1" applyFill="1" applyBorder="1" applyProtection="1"/>
    <xf numFmtId="0" fontId="0" fillId="0" borderId="0" xfId="0" applyFont="1" applyFill="1" applyBorder="1" applyAlignment="1" applyProtection="1">
      <alignment vertical="top"/>
    </xf>
    <xf numFmtId="0" fontId="0" fillId="4" borderId="7" xfId="0" applyFont="1" applyFill="1" applyBorder="1" applyAlignment="1" applyProtection="1">
      <alignment vertical="top"/>
    </xf>
    <xf numFmtId="0" fontId="0" fillId="0" borderId="7" xfId="0" applyFont="1" applyFill="1" applyBorder="1" applyAlignment="1" applyProtection="1">
      <alignment vertical="top" wrapText="1"/>
    </xf>
    <xf numFmtId="0" fontId="0" fillId="3" borderId="3" xfId="0" applyFont="1" applyFill="1" applyBorder="1" applyAlignment="1" applyProtection="1">
      <alignment vertical="top" wrapText="1"/>
    </xf>
    <xf numFmtId="0" fontId="0" fillId="6" borderId="5" xfId="0" applyFont="1" applyFill="1" applyBorder="1" applyAlignment="1" applyProtection="1">
      <alignment vertical="top"/>
    </xf>
    <xf numFmtId="0" fontId="0" fillId="0" borderId="7" xfId="0" applyFont="1" applyFill="1" applyBorder="1" applyAlignment="1" applyProtection="1">
      <alignment vertical="top"/>
    </xf>
    <xf numFmtId="0" fontId="0" fillId="0" borderId="7" xfId="0" applyFont="1" applyFill="1" applyBorder="1" applyAlignment="1" applyProtection="1">
      <alignment horizontal="left" vertical="top" wrapText="1"/>
    </xf>
    <xf numFmtId="0" fontId="0" fillId="9" borderId="3" xfId="0" applyFont="1" applyFill="1" applyBorder="1" applyAlignment="1" applyProtection="1">
      <alignment vertical="top"/>
    </xf>
    <xf numFmtId="0" fontId="0" fillId="0" borderId="0" xfId="0" applyFont="1" applyFill="1" applyBorder="1" applyAlignment="1" applyProtection="1">
      <alignment vertical="top" wrapText="1"/>
    </xf>
    <xf numFmtId="0" fontId="0" fillId="0" borderId="0" xfId="0" applyFont="1" applyAlignment="1" applyProtection="1">
      <alignment vertical="top" wrapText="1"/>
    </xf>
    <xf numFmtId="0" fontId="0" fillId="0" borderId="9"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3" xfId="0" applyFont="1" applyFill="1" applyBorder="1" applyAlignment="1" applyProtection="1">
      <alignment horizontal="center" vertical="top"/>
      <protection locked="0"/>
    </xf>
    <xf numFmtId="0" fontId="0" fillId="0" borderId="3" xfId="0" applyFont="1" applyFill="1" applyBorder="1" applyAlignment="1" applyProtection="1">
      <alignment horizontal="center" vertical="top" wrapText="1" shrinkToFit="1"/>
      <protection locked="0"/>
    </xf>
    <xf numFmtId="0" fontId="0" fillId="0" borderId="3" xfId="0" applyFont="1" applyBorder="1" applyAlignment="1" applyProtection="1">
      <alignment horizontal="center" vertical="top" wrapText="1" shrinkToFit="1"/>
      <protection locked="0"/>
    </xf>
    <xf numFmtId="0" fontId="0" fillId="0" borderId="3" xfId="0" applyFont="1" applyBorder="1" applyAlignment="1" applyProtection="1">
      <alignment horizontal="center"/>
      <protection locked="0"/>
    </xf>
    <xf numFmtId="0" fontId="0" fillId="0" borderId="3" xfId="0" applyFont="1" applyBorder="1" applyAlignment="1" applyProtection="1">
      <alignment horizontal="center" vertical="top"/>
      <protection locked="0"/>
    </xf>
    <xf numFmtId="0" fontId="0" fillId="0" borderId="7" xfId="0" applyFont="1" applyFill="1" applyBorder="1" applyAlignment="1" applyProtection="1">
      <alignment horizontal="center" vertical="top"/>
      <protection locked="0"/>
    </xf>
    <xf numFmtId="0" fontId="0" fillId="0" borderId="5" xfId="0" applyFont="1" applyFill="1" applyBorder="1" applyAlignment="1" applyProtection="1">
      <alignment horizontal="center" vertical="top"/>
      <protection locked="0"/>
    </xf>
    <xf numFmtId="0" fontId="0" fillId="0" borderId="3" xfId="0" applyBorder="1" applyProtection="1"/>
    <xf numFmtId="0" fontId="0" fillId="0" borderId="0" xfId="0" applyFont="1" applyFill="1" applyBorder="1" applyAlignment="1" applyProtection="1">
      <alignment horizontal="left" vertical="top" wrapText="1"/>
    </xf>
    <xf numFmtId="0" fontId="0" fillId="0" borderId="3" xfId="0" applyBorder="1" applyAlignment="1" applyProtection="1">
      <alignment horizontal="center"/>
      <protection locked="0"/>
    </xf>
    <xf numFmtId="0" fontId="1" fillId="0" borderId="3" xfId="0" applyFont="1" applyBorder="1" applyAlignment="1" applyProtection="1">
      <alignment vertical="top" wrapText="1"/>
    </xf>
    <xf numFmtId="0" fontId="0" fillId="0" borderId="9" xfId="0" applyFont="1" applyFill="1" applyBorder="1" applyAlignment="1" applyProtection="1">
      <alignment vertical="top" wrapText="1"/>
    </xf>
    <xf numFmtId="0" fontId="1" fillId="0" borderId="3" xfId="0" applyFont="1" applyBorder="1" applyAlignment="1" applyProtection="1">
      <alignment vertical="top"/>
    </xf>
    <xf numFmtId="0" fontId="1" fillId="0" borderId="9" xfId="0" applyFont="1" applyBorder="1" applyAlignment="1" applyProtection="1">
      <alignment vertical="top" wrapText="1"/>
    </xf>
    <xf numFmtId="0" fontId="1" fillId="0" borderId="7" xfId="0" applyFont="1" applyBorder="1" applyAlignment="1" applyProtection="1">
      <alignment vertical="top"/>
    </xf>
    <xf numFmtId="0" fontId="1" fillId="0" borderId="13" xfId="0" applyFont="1" applyFill="1" applyBorder="1" applyAlignment="1" applyProtection="1">
      <alignment vertical="top" wrapText="1"/>
    </xf>
    <xf numFmtId="0" fontId="0" fillId="4" borderId="5" xfId="0" applyFont="1" applyFill="1" applyBorder="1" applyProtection="1"/>
    <xf numFmtId="0" fontId="0" fillId="0" borderId="3" xfId="0" applyFont="1" applyBorder="1" applyAlignment="1" applyProtection="1">
      <alignment wrapText="1"/>
    </xf>
    <xf numFmtId="0" fontId="0" fillId="0" borderId="3" xfId="0" applyFont="1" applyBorder="1" applyAlignment="1" applyProtection="1">
      <alignment horizontal="right" vertical="top" wrapText="1"/>
    </xf>
    <xf numFmtId="0" fontId="5" fillId="0" borderId="0" xfId="0" applyFont="1" applyFill="1" applyAlignment="1" applyProtection="1">
      <alignment vertical="top"/>
    </xf>
    <xf numFmtId="0" fontId="0" fillId="6" borderId="6" xfId="0" applyFont="1" applyFill="1" applyBorder="1" applyAlignment="1" applyProtection="1">
      <alignment horizontal="left" vertical="top" wrapText="1" shrinkToFit="1"/>
    </xf>
    <xf numFmtId="0" fontId="0" fillId="6" borderId="11" xfId="0" applyFont="1" applyFill="1" applyBorder="1" applyAlignment="1" applyProtection="1">
      <alignment horizontal="left" vertical="top" wrapText="1" shrinkToFit="1"/>
    </xf>
    <xf numFmtId="0" fontId="0" fillId="6" borderId="11" xfId="0" applyFont="1" applyFill="1" applyBorder="1" applyAlignment="1" applyProtection="1">
      <alignment horizontal="center" vertical="top" wrapText="1" shrinkToFit="1"/>
    </xf>
    <xf numFmtId="0" fontId="0" fillId="6" borderId="20" xfId="0" applyFont="1" applyFill="1" applyBorder="1" applyAlignment="1" applyProtection="1">
      <alignment horizontal="center" vertical="top" wrapText="1" shrinkToFit="1"/>
    </xf>
    <xf numFmtId="0" fontId="1" fillId="0" borderId="3" xfId="0" applyFont="1" applyBorder="1" applyAlignment="1" applyProtection="1">
      <alignment horizontal="left" vertical="top"/>
    </xf>
    <xf numFmtId="0" fontId="1" fillId="0" borderId="9" xfId="0" applyFont="1" applyBorder="1" applyAlignment="1" applyProtection="1">
      <alignment horizontal="left" vertical="top" wrapText="1"/>
    </xf>
    <xf numFmtId="0" fontId="1" fillId="0" borderId="7" xfId="0" applyFont="1" applyBorder="1" applyAlignment="1" applyProtection="1">
      <alignment horizontal="left" vertical="top"/>
    </xf>
    <xf numFmtId="0" fontId="1" fillId="0" borderId="13" xfId="0" applyFont="1" applyBorder="1" applyAlignment="1" applyProtection="1">
      <alignment horizontal="left" vertical="top" wrapText="1"/>
    </xf>
    <xf numFmtId="0" fontId="0" fillId="0" borderId="3" xfId="0" applyFont="1" applyBorder="1" applyAlignment="1" applyProtection="1">
      <alignment vertical="top"/>
    </xf>
    <xf numFmtId="0" fontId="0" fillId="0" borderId="9" xfId="0" applyFont="1" applyFill="1" applyBorder="1" applyAlignment="1" applyProtection="1">
      <alignment horizontal="center" vertical="top"/>
      <protection locked="0"/>
    </xf>
    <xf numFmtId="0" fontId="1" fillId="0" borderId="3" xfId="0" applyFont="1" applyBorder="1" applyAlignment="1" applyProtection="1">
      <alignment horizontal="center" vertical="top"/>
      <protection locked="0"/>
    </xf>
    <xf numFmtId="0" fontId="1" fillId="0" borderId="9" xfId="0" applyFont="1" applyBorder="1" applyAlignment="1" applyProtection="1">
      <alignment horizontal="center" vertical="top"/>
      <protection locked="0"/>
    </xf>
    <xf numFmtId="0" fontId="1" fillId="0" borderId="7" xfId="0" applyFont="1" applyBorder="1" applyAlignment="1" applyProtection="1">
      <alignment horizontal="center" vertical="top"/>
      <protection locked="0"/>
    </xf>
    <xf numFmtId="0" fontId="1" fillId="0" borderId="13" xfId="0" applyFont="1" applyBorder="1" applyAlignment="1" applyProtection="1">
      <alignment horizontal="center" vertical="top"/>
      <protection locked="0"/>
    </xf>
    <xf numFmtId="0" fontId="5" fillId="0" borderId="3" xfId="0" applyFont="1" applyFill="1" applyBorder="1" applyAlignment="1" applyProtection="1">
      <alignment horizontal="center" vertical="top"/>
      <protection locked="0"/>
    </xf>
    <xf numFmtId="0" fontId="0" fillId="0" borderId="0" xfId="0" applyFont="1" applyAlignment="1" applyProtection="1">
      <alignment horizontal="left" vertical="top" wrapText="1" shrinkToFit="1"/>
    </xf>
    <xf numFmtId="0" fontId="4" fillId="0" borderId="2" xfId="0" applyFont="1" applyBorder="1" applyAlignment="1" applyProtection="1">
      <alignment horizontal="left" textRotation="90" wrapText="1"/>
    </xf>
    <xf numFmtId="0" fontId="0" fillId="9" borderId="5" xfId="0" applyFont="1" applyFill="1" applyBorder="1" applyAlignment="1" applyProtection="1">
      <alignment horizontal="left" vertical="top" wrapText="1" shrinkToFit="1"/>
    </xf>
    <xf numFmtId="0" fontId="4" fillId="4" borderId="4" xfId="0" applyFont="1" applyFill="1" applyBorder="1" applyAlignment="1" applyProtection="1">
      <alignment horizontal="left" vertical="top" wrapText="1" shrinkToFit="1"/>
    </xf>
    <xf numFmtId="0" fontId="0" fillId="0" borderId="0" xfId="0" applyFont="1" applyFill="1" applyBorder="1" applyAlignment="1" applyProtection="1">
      <alignment horizontal="left" vertical="top" wrapText="1" shrinkToFit="1"/>
    </xf>
    <xf numFmtId="0" fontId="0" fillId="0" borderId="0" xfId="0" applyFont="1" applyFill="1" applyAlignment="1" applyProtection="1">
      <alignment horizontal="left" vertical="top" wrapText="1" shrinkToFit="1"/>
    </xf>
    <xf numFmtId="0" fontId="0" fillId="4" borderId="0" xfId="0" applyFont="1" applyFill="1" applyBorder="1" applyAlignment="1" applyProtection="1">
      <alignment horizontal="left" vertical="top" wrapText="1" shrinkToFit="1"/>
    </xf>
    <xf numFmtId="0" fontId="0" fillId="4" borderId="0" xfId="0" applyFont="1" applyFill="1" applyAlignment="1" applyProtection="1">
      <alignment horizontal="left" vertical="top" wrapText="1" shrinkToFit="1"/>
    </xf>
    <xf numFmtId="0" fontId="0" fillId="3" borderId="3" xfId="0" applyFont="1" applyFill="1" applyBorder="1" applyAlignment="1" applyProtection="1">
      <alignment horizontal="left" vertical="top" wrapText="1" shrinkToFit="1"/>
    </xf>
    <xf numFmtId="0" fontId="0" fillId="3" borderId="0" xfId="0" applyFont="1" applyFill="1" applyBorder="1" applyAlignment="1" applyProtection="1">
      <alignment horizontal="left" vertical="top" wrapText="1" shrinkToFit="1"/>
    </xf>
    <xf numFmtId="0" fontId="0" fillId="3" borderId="0" xfId="0" applyFont="1" applyFill="1" applyAlignment="1" applyProtection="1">
      <alignment horizontal="left" vertical="top" wrapText="1" shrinkToFit="1"/>
    </xf>
    <xf numFmtId="0" fontId="4" fillId="4" borderId="8" xfId="0" applyFont="1" applyFill="1" applyBorder="1" applyAlignment="1" applyProtection="1">
      <alignment horizontal="left" vertical="top" wrapText="1" shrinkToFit="1"/>
    </xf>
    <xf numFmtId="0" fontId="0" fillId="0" borderId="0" xfId="0" applyFont="1" applyBorder="1" applyAlignment="1" applyProtection="1">
      <alignment horizontal="left" vertical="top" wrapText="1" shrinkToFit="1"/>
    </xf>
    <xf numFmtId="0" fontId="4" fillId="4" borderId="0" xfId="0" applyFont="1" applyFill="1" applyBorder="1" applyAlignment="1" applyProtection="1">
      <alignment horizontal="left" vertical="top" wrapText="1" shrinkToFit="1"/>
    </xf>
    <xf numFmtId="0" fontId="0" fillId="0" borderId="11" xfId="0" applyFont="1" applyFill="1" applyBorder="1" applyAlignment="1" applyProtection="1">
      <alignment horizontal="left" vertical="top" wrapText="1" shrinkToFit="1"/>
    </xf>
    <xf numFmtId="0" fontId="0" fillId="0" borderId="3" xfId="0" applyFont="1" applyBorder="1" applyAlignment="1" applyProtection="1">
      <alignment horizontal="right" vertical="top" wrapText="1" shrinkToFit="1"/>
    </xf>
    <xf numFmtId="0" fontId="0" fillId="9" borderId="3" xfId="0" applyFont="1" applyFill="1" applyBorder="1" applyAlignment="1" applyProtection="1">
      <alignment horizontal="left" vertical="top" wrapText="1" shrinkToFit="1"/>
    </xf>
    <xf numFmtId="0" fontId="0" fillId="0" borderId="3" xfId="0" applyFont="1" applyBorder="1" applyAlignment="1" applyProtection="1">
      <alignment vertical="top" wrapText="1" shrinkToFit="1"/>
    </xf>
    <xf numFmtId="0" fontId="4" fillId="4" borderId="0" xfId="0" applyFont="1" applyFill="1" applyAlignment="1" applyProtection="1">
      <alignment horizontal="left" vertical="top" wrapText="1" shrinkToFit="1"/>
    </xf>
    <xf numFmtId="0" fontId="5" fillId="0" borderId="0" xfId="0" applyFont="1" applyFill="1" applyAlignment="1" applyProtection="1">
      <alignment horizontal="left" vertical="top" wrapText="1" shrinkToFit="1"/>
    </xf>
    <xf numFmtId="0" fontId="5" fillId="0" borderId="3" xfId="0" applyFont="1" applyFill="1" applyBorder="1" applyAlignment="1" applyProtection="1">
      <alignment horizontal="left" vertical="top" wrapText="1" shrinkToFit="1"/>
    </xf>
    <xf numFmtId="0" fontId="0" fillId="0" borderId="0" xfId="0" applyFont="1" applyBorder="1" applyAlignment="1" applyProtection="1">
      <alignment horizontal="center" vertical="top" wrapText="1" shrinkToFit="1"/>
    </xf>
    <xf numFmtId="0" fontId="0" fillId="9" borderId="3" xfId="0" applyFont="1" applyFill="1" applyBorder="1" applyAlignment="1" applyProtection="1">
      <alignment horizontal="center" vertical="top" wrapText="1" shrinkToFit="1"/>
      <protection locked="0"/>
    </xf>
    <xf numFmtId="0" fontId="0" fillId="6" borderId="3" xfId="0" applyFont="1" applyFill="1" applyBorder="1" applyAlignment="1" applyProtection="1">
      <alignment horizontal="center" vertical="top" wrapText="1" shrinkToFit="1"/>
      <protection locked="0"/>
    </xf>
    <xf numFmtId="0" fontId="5" fillId="6" borderId="3" xfId="0" applyFont="1" applyFill="1" applyBorder="1" applyAlignment="1" applyProtection="1">
      <alignment horizontal="center" vertical="top" wrapText="1" shrinkToFit="1"/>
      <protection locked="0"/>
    </xf>
    <xf numFmtId="0" fontId="1" fillId="5" borderId="20" xfId="0" applyFont="1" applyFill="1" applyBorder="1" applyAlignment="1">
      <alignment horizontal="left" vertical="top"/>
    </xf>
    <xf numFmtId="0" fontId="1" fillId="11" borderId="0" xfId="0" applyFont="1" applyFill="1" applyAlignment="1">
      <alignment horizontal="left" vertical="top"/>
    </xf>
    <xf numFmtId="0" fontId="0" fillId="11" borderId="3" xfId="0" applyFill="1" applyBorder="1" applyAlignment="1">
      <alignment horizontal="left" vertical="top"/>
    </xf>
    <xf numFmtId="0" fontId="1" fillId="0" borderId="3" xfId="0" applyFont="1" applyBorder="1" applyAlignment="1" applyProtection="1">
      <alignment horizontal="left" vertical="top"/>
      <protection locked="0"/>
    </xf>
    <xf numFmtId="0" fontId="1" fillId="0" borderId="3" xfId="0" applyFont="1" applyFill="1" applyBorder="1" applyAlignment="1" applyProtection="1">
      <alignment horizontal="left" vertical="top"/>
      <protection locked="0"/>
    </xf>
    <xf numFmtId="1" fontId="1" fillId="0" borderId="3" xfId="0" applyNumberFormat="1"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49" fontId="1" fillId="0" borderId="13" xfId="0" applyNumberFormat="1"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14" fontId="1" fillId="0" borderId="13" xfId="0" applyNumberFormat="1"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4" fillId="0" borderId="3" xfId="0" applyFont="1" applyFill="1" applyBorder="1" applyAlignment="1" applyProtection="1">
      <alignment horizontal="center" vertical="top"/>
      <protection locked="0"/>
    </xf>
    <xf numFmtId="0" fontId="0" fillId="11" borderId="3" xfId="0" applyFont="1" applyFill="1" applyBorder="1" applyAlignment="1" applyProtection="1">
      <alignment horizontal="center" vertical="top"/>
      <protection locked="0"/>
    </xf>
    <xf numFmtId="0" fontId="0" fillId="0" borderId="3" xfId="0" applyBorder="1" applyAlignment="1" applyProtection="1">
      <alignment horizontal="center" vertical="top"/>
      <protection locked="0"/>
    </xf>
    <xf numFmtId="0" fontId="0" fillId="0" borderId="0" xfId="0" applyNumberFormat="1"/>
    <xf numFmtId="0" fontId="1" fillId="0" borderId="4" xfId="0" applyFont="1" applyBorder="1" applyAlignment="1">
      <alignment horizontal="left" vertical="top"/>
    </xf>
    <xf numFmtId="0" fontId="1" fillId="0" borderId="9" xfId="0" applyFont="1"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1" fillId="0" borderId="4" xfId="0" applyFont="1" applyFill="1" applyBorder="1" applyAlignment="1">
      <alignment horizontal="left" vertical="top"/>
    </xf>
    <xf numFmtId="0" fontId="1" fillId="0" borderId="9" xfId="0" applyFont="1" applyFill="1" applyBorder="1" applyAlignment="1">
      <alignment horizontal="left" vertical="top"/>
    </xf>
    <xf numFmtId="0" fontId="1" fillId="5" borderId="4" xfId="0" applyFont="1" applyFill="1" applyBorder="1" applyAlignment="1">
      <alignment horizontal="left" vertical="top"/>
    </xf>
    <xf numFmtId="0" fontId="1" fillId="5" borderId="8" xfId="0" applyFont="1" applyFill="1" applyBorder="1" applyAlignment="1">
      <alignment horizontal="left" vertical="top"/>
    </xf>
    <xf numFmtId="0" fontId="1" fillId="5" borderId="9" xfId="0" applyFont="1" applyFill="1" applyBorder="1" applyAlignment="1">
      <alignment horizontal="left" vertical="top"/>
    </xf>
    <xf numFmtId="0" fontId="1" fillId="6" borderId="4" xfId="0" applyFont="1" applyFill="1" applyBorder="1" applyAlignment="1">
      <alignment horizontal="left" vertical="top" wrapText="1"/>
    </xf>
    <xf numFmtId="0" fontId="1" fillId="6" borderId="9" xfId="0" applyFont="1" applyFill="1" applyBorder="1" applyAlignment="1">
      <alignment horizontal="left" vertical="top" wrapText="1"/>
    </xf>
    <xf numFmtId="0" fontId="1" fillId="6" borderId="4" xfId="0" applyFont="1" applyFill="1" applyBorder="1" applyAlignment="1">
      <alignment horizontal="left" vertical="top"/>
    </xf>
    <xf numFmtId="0" fontId="1" fillId="6" borderId="9" xfId="0" applyFont="1" applyFill="1" applyBorder="1" applyAlignment="1">
      <alignment horizontal="left" vertical="top"/>
    </xf>
    <xf numFmtId="0" fontId="1" fillId="0" borderId="6"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0" fillId="7" borderId="12" xfId="0" applyFill="1" applyBorder="1" applyAlignment="1">
      <alignment horizontal="left" vertical="top"/>
    </xf>
    <xf numFmtId="0" fontId="1" fillId="2" borderId="4" xfId="0" applyFont="1" applyFill="1" applyBorder="1" applyAlignment="1">
      <alignment horizontal="left" vertical="top"/>
    </xf>
    <xf numFmtId="0" fontId="1" fillId="2" borderId="8" xfId="0" applyFont="1" applyFill="1" applyBorder="1" applyAlignment="1">
      <alignment horizontal="left" vertical="top"/>
    </xf>
    <xf numFmtId="0" fontId="1" fillId="2" borderId="9" xfId="0" applyFont="1" applyFill="1" applyBorder="1" applyAlignment="1">
      <alignment horizontal="left" vertical="top"/>
    </xf>
    <xf numFmtId="0" fontId="0" fillId="6" borderId="3" xfId="0" applyFont="1" applyFill="1" applyBorder="1" applyAlignment="1" applyProtection="1">
      <alignment horizontal="left" vertical="top" wrapText="1"/>
    </xf>
    <xf numFmtId="0" fontId="0" fillId="9" borderId="3" xfId="0" applyFont="1" applyFill="1" applyBorder="1" applyAlignment="1" applyProtection="1">
      <alignment horizontal="left" vertical="top" wrapText="1"/>
    </xf>
    <xf numFmtId="0" fontId="0" fillId="2" borderId="4" xfId="0" applyFont="1" applyFill="1" applyBorder="1" applyAlignment="1" applyProtection="1">
      <alignment horizontal="left" vertical="top"/>
    </xf>
    <xf numFmtId="0" fontId="0" fillId="2" borderId="8" xfId="0" applyFont="1" applyFill="1" applyBorder="1" applyAlignment="1" applyProtection="1">
      <alignment horizontal="left" vertical="top"/>
    </xf>
    <xf numFmtId="0" fontId="0" fillId="2" borderId="9" xfId="0" applyFont="1" applyFill="1" applyBorder="1" applyAlignment="1" applyProtection="1">
      <alignment horizontal="left" vertical="top"/>
    </xf>
    <xf numFmtId="0" fontId="0" fillId="9" borderId="4" xfId="0" applyFont="1" applyFill="1" applyBorder="1" applyAlignment="1" applyProtection="1">
      <alignment horizontal="left" vertical="top"/>
    </xf>
    <xf numFmtId="0" fontId="0" fillId="9" borderId="9" xfId="0" applyFont="1" applyFill="1" applyBorder="1" applyAlignment="1" applyProtection="1">
      <alignment horizontal="left" vertical="top"/>
    </xf>
    <xf numFmtId="0" fontId="0" fillId="6" borderId="4" xfId="0" applyFont="1" applyFill="1" applyBorder="1" applyAlignment="1" applyProtection="1">
      <alignment horizontal="left" vertical="top"/>
    </xf>
    <xf numFmtId="0" fontId="0" fillId="6" borderId="9" xfId="0" applyFont="1" applyFill="1" applyBorder="1" applyAlignment="1" applyProtection="1">
      <alignment horizontal="left" vertical="top"/>
    </xf>
    <xf numFmtId="0" fontId="0" fillId="8" borderId="12" xfId="0" applyFont="1" applyFill="1" applyBorder="1" applyAlignment="1" applyProtection="1">
      <alignment horizontal="left" vertical="top"/>
    </xf>
    <xf numFmtId="0" fontId="0" fillId="6" borderId="6" xfId="0" applyFont="1" applyFill="1" applyBorder="1" applyAlignment="1">
      <alignment horizontal="left" vertical="top" wrapText="1"/>
    </xf>
    <xf numFmtId="0" fontId="0" fillId="6" borderId="11" xfId="0" applyFont="1" applyFill="1" applyBorder="1" applyAlignment="1">
      <alignment horizontal="left" vertical="top" wrapText="1"/>
    </xf>
    <xf numFmtId="0" fontId="0" fillId="6" borderId="20" xfId="0" applyFont="1" applyFill="1" applyBorder="1" applyAlignment="1">
      <alignment horizontal="left" vertical="top" wrapText="1"/>
    </xf>
    <xf numFmtId="0" fontId="0" fillId="9" borderId="4" xfId="0" applyFont="1" applyFill="1" applyBorder="1" applyAlignment="1">
      <alignment horizontal="left" vertical="top"/>
    </xf>
    <xf numFmtId="0" fontId="0" fillId="9" borderId="8" xfId="0" applyFont="1" applyFill="1" applyBorder="1" applyAlignment="1">
      <alignment horizontal="left" vertical="top"/>
    </xf>
    <xf numFmtId="0" fontId="0" fillId="9" borderId="9" xfId="0" applyFont="1" applyFill="1" applyBorder="1" applyAlignment="1">
      <alignment horizontal="left" vertical="top"/>
    </xf>
    <xf numFmtId="0" fontId="0" fillId="6" borderId="10" xfId="0" applyFont="1" applyFill="1" applyBorder="1" applyAlignment="1">
      <alignment horizontal="left" vertical="top"/>
    </xf>
    <xf numFmtId="0" fontId="0" fillId="6" borderId="0" xfId="0" applyFont="1" applyFill="1" applyBorder="1" applyAlignment="1">
      <alignment horizontal="left" vertical="top"/>
    </xf>
    <xf numFmtId="0" fontId="0" fillId="6" borderId="22" xfId="0" applyFont="1" applyFill="1" applyBorder="1" applyAlignment="1">
      <alignment horizontal="left" vertical="top"/>
    </xf>
    <xf numFmtId="0" fontId="0" fillId="9" borderId="6" xfId="0" applyFont="1" applyFill="1" applyBorder="1" applyAlignment="1">
      <alignment horizontal="left" vertical="top"/>
    </xf>
    <xf numFmtId="0" fontId="0" fillId="9" borderId="11" xfId="0" applyFont="1" applyFill="1" applyBorder="1" applyAlignment="1">
      <alignment horizontal="left" vertical="top"/>
    </xf>
    <xf numFmtId="0" fontId="0" fillId="9" borderId="20" xfId="0" applyFont="1" applyFill="1" applyBorder="1" applyAlignment="1">
      <alignment horizontal="left" vertical="top"/>
    </xf>
    <xf numFmtId="0" fontId="0" fillId="9" borderId="10" xfId="0" applyFont="1" applyFill="1" applyBorder="1" applyAlignment="1">
      <alignment horizontal="left" vertical="top"/>
    </xf>
    <xf numFmtId="0" fontId="0" fillId="9" borderId="0" xfId="0" applyFont="1" applyFill="1" applyBorder="1" applyAlignment="1">
      <alignment horizontal="left" vertical="top"/>
    </xf>
    <xf numFmtId="0" fontId="0" fillId="9" borderId="22" xfId="0" applyFont="1" applyFill="1" applyBorder="1" applyAlignment="1">
      <alignment horizontal="left" vertical="top"/>
    </xf>
    <xf numFmtId="0" fontId="0" fillId="6" borderId="10"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22" xfId="0" applyFont="1" applyFill="1" applyBorder="1" applyAlignment="1">
      <alignment horizontal="left" vertical="top" wrapText="1"/>
    </xf>
    <xf numFmtId="0" fontId="0" fillId="8" borderId="12" xfId="0" applyFont="1" applyFill="1" applyBorder="1" applyAlignment="1">
      <alignment horizontal="left" vertical="top"/>
    </xf>
    <xf numFmtId="0" fontId="0" fillId="2" borderId="4" xfId="0" applyFont="1" applyFill="1" applyBorder="1" applyAlignment="1">
      <alignment horizontal="left" vertical="top"/>
    </xf>
    <xf numFmtId="0" fontId="0" fillId="2" borderId="8" xfId="0" applyFont="1" applyFill="1" applyBorder="1" applyAlignment="1">
      <alignment horizontal="left" vertical="top"/>
    </xf>
    <xf numFmtId="0" fontId="0" fillId="2" borderId="10" xfId="0" applyFont="1" applyFill="1" applyBorder="1" applyAlignment="1">
      <alignment horizontal="left" vertical="top"/>
    </xf>
    <xf numFmtId="0" fontId="0" fillId="2" borderId="0" xfId="0" applyFont="1" applyFill="1" applyBorder="1" applyAlignment="1">
      <alignment horizontal="left" vertical="top"/>
    </xf>
    <xf numFmtId="0" fontId="0" fillId="2" borderId="22" xfId="0" applyFont="1" applyFill="1" applyBorder="1" applyAlignment="1">
      <alignment horizontal="left" vertical="top"/>
    </xf>
    <xf numFmtId="0" fontId="0" fillId="9" borderId="10"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22" xfId="0" applyFont="1" applyFill="1" applyBorder="1" applyAlignment="1">
      <alignment horizontal="left" vertical="top" wrapText="1"/>
    </xf>
    <xf numFmtId="0" fontId="0" fillId="6" borderId="3" xfId="0" applyFont="1" applyFill="1" applyBorder="1" applyAlignment="1" applyProtection="1">
      <alignment horizontal="left" vertical="top" wrapText="1" shrinkToFit="1"/>
    </xf>
    <xf numFmtId="0" fontId="0" fillId="2" borderId="10" xfId="0" applyFont="1" applyFill="1" applyBorder="1" applyAlignment="1" applyProtection="1">
      <alignment horizontal="left" vertical="top" wrapText="1" shrinkToFit="1"/>
    </xf>
    <xf numFmtId="0" fontId="0" fillId="2" borderId="0" xfId="0" applyFont="1" applyFill="1" applyBorder="1" applyAlignment="1" applyProtection="1">
      <alignment horizontal="left" vertical="top" wrapText="1" shrinkToFit="1"/>
    </xf>
    <xf numFmtId="0" fontId="0" fillId="2" borderId="22" xfId="0" applyFont="1" applyFill="1" applyBorder="1" applyAlignment="1" applyProtection="1">
      <alignment horizontal="left" vertical="top" wrapText="1" shrinkToFit="1"/>
    </xf>
    <xf numFmtId="0" fontId="0" fillId="9" borderId="4" xfId="0" applyFont="1" applyFill="1" applyBorder="1" applyAlignment="1" applyProtection="1">
      <alignment horizontal="left" vertical="top" wrapText="1" shrinkToFit="1"/>
    </xf>
    <xf numFmtId="0" fontId="0" fillId="9" borderId="9" xfId="0" applyFont="1" applyFill="1" applyBorder="1" applyAlignment="1" applyProtection="1">
      <alignment horizontal="left" vertical="top" wrapText="1" shrinkToFit="1"/>
    </xf>
    <xf numFmtId="0" fontId="0" fillId="2" borderId="4" xfId="0" applyFont="1" applyFill="1" applyBorder="1" applyAlignment="1" applyProtection="1">
      <alignment horizontal="left" vertical="top" wrapText="1" shrinkToFit="1"/>
    </xf>
    <xf numFmtId="0" fontId="0" fillId="2" borderId="8" xfId="0" applyFont="1" applyFill="1" applyBorder="1" applyAlignment="1" applyProtection="1">
      <alignment horizontal="left" vertical="top" wrapText="1" shrinkToFit="1"/>
    </xf>
    <xf numFmtId="0" fontId="0" fillId="2" borderId="9" xfId="0" applyFont="1" applyFill="1" applyBorder="1" applyAlignment="1" applyProtection="1">
      <alignment horizontal="left" vertical="top" wrapText="1" shrinkToFit="1"/>
    </xf>
    <xf numFmtId="0" fontId="0" fillId="2" borderId="12" xfId="0" applyFill="1" applyBorder="1" applyAlignment="1" applyProtection="1">
      <alignment horizontal="left" vertical="top" wrapText="1" shrinkToFit="1"/>
    </xf>
    <xf numFmtId="0" fontId="0" fillId="2" borderId="10" xfId="0" applyFont="1" applyFill="1" applyBorder="1" applyAlignment="1" applyProtection="1">
      <alignment horizontal="left" vertical="top"/>
    </xf>
    <xf numFmtId="0" fontId="0" fillId="2" borderId="0" xfId="0" applyFont="1" applyFill="1" applyBorder="1" applyAlignment="1" applyProtection="1">
      <alignment horizontal="left" vertical="top"/>
    </xf>
    <xf numFmtId="0" fontId="0" fillId="2" borderId="22" xfId="0" applyFont="1" applyFill="1" applyBorder="1" applyAlignment="1" applyProtection="1">
      <alignment horizontal="left" vertical="top"/>
    </xf>
    <xf numFmtId="0" fontId="0" fillId="9" borderId="10" xfId="0" applyFont="1" applyFill="1" applyBorder="1" applyAlignment="1" applyProtection="1">
      <alignment horizontal="left" vertical="top"/>
    </xf>
    <xf numFmtId="0" fontId="0" fillId="9" borderId="0" xfId="0" applyFont="1" applyFill="1" applyBorder="1" applyAlignment="1" applyProtection="1">
      <alignment horizontal="left" vertical="top"/>
    </xf>
    <xf numFmtId="0" fontId="0" fillId="9" borderId="22" xfId="0" applyFont="1" applyFill="1" applyBorder="1" applyAlignment="1" applyProtection="1">
      <alignment horizontal="left" vertical="top"/>
    </xf>
    <xf numFmtId="0" fontId="0" fillId="6" borderId="10" xfId="0" applyFont="1" applyFill="1" applyBorder="1" applyAlignment="1" applyProtection="1">
      <alignment horizontal="left" vertical="top"/>
    </xf>
    <xf numFmtId="0" fontId="0" fillId="6" borderId="0" xfId="0" applyFont="1" applyFill="1" applyBorder="1" applyAlignment="1" applyProtection="1">
      <alignment horizontal="left" vertical="top"/>
    </xf>
    <xf numFmtId="0" fontId="0" fillId="6" borderId="22" xfId="0" applyFont="1" applyFill="1" applyBorder="1" applyAlignment="1" applyProtection="1">
      <alignment horizontal="left" vertical="top"/>
    </xf>
    <xf numFmtId="0" fontId="0" fillId="2" borderId="12" xfId="0" applyFill="1" applyBorder="1" applyAlignment="1" applyProtection="1">
      <alignment horizontal="left" vertical="top"/>
    </xf>
    <xf numFmtId="0" fontId="0" fillId="9" borderId="10"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0" fillId="9" borderId="22" xfId="0" applyFont="1" applyFill="1" applyBorder="1" applyAlignment="1" applyProtection="1">
      <alignment horizontal="left" vertical="top" wrapText="1"/>
    </xf>
    <xf numFmtId="0" fontId="0" fillId="6" borderId="10" xfId="0" applyFont="1" applyFill="1" applyBorder="1" applyAlignment="1" applyProtection="1">
      <alignment horizontal="left" vertical="top" wrapText="1" shrinkToFit="1"/>
    </xf>
    <xf numFmtId="0" fontId="0" fillId="6" borderId="0" xfId="0" applyFont="1" applyFill="1" applyBorder="1" applyAlignment="1" applyProtection="1">
      <alignment horizontal="left" vertical="top" wrapText="1" shrinkToFit="1"/>
    </xf>
    <xf numFmtId="0" fontId="0" fillId="6" borderId="22" xfId="0" applyFont="1" applyFill="1" applyBorder="1" applyAlignment="1" applyProtection="1">
      <alignment horizontal="left" vertical="top" wrapText="1" shrinkToFit="1"/>
    </xf>
    <xf numFmtId="0" fontId="1" fillId="5" borderId="12" xfId="0" applyFont="1" applyFill="1" applyBorder="1" applyAlignment="1" applyProtection="1">
      <alignment horizontal="left" vertical="top"/>
    </xf>
    <xf numFmtId="0" fontId="0" fillId="6" borderId="6" xfId="0" applyFont="1" applyFill="1" applyBorder="1" applyAlignment="1" applyProtection="1">
      <alignment horizontal="left" vertical="top" wrapText="1" shrinkToFit="1"/>
    </xf>
    <xf numFmtId="0" fontId="0" fillId="6" borderId="11" xfId="0" applyFont="1" applyFill="1" applyBorder="1" applyAlignment="1" applyProtection="1">
      <alignment horizontal="left" vertical="top" wrapText="1" shrinkToFit="1"/>
    </xf>
    <xf numFmtId="0" fontId="0" fillId="6" borderId="20" xfId="0" applyFont="1" applyFill="1" applyBorder="1" applyAlignment="1" applyProtection="1">
      <alignment horizontal="left" vertical="top" wrapText="1" shrinkToFit="1"/>
    </xf>
    <xf numFmtId="0" fontId="0" fillId="9" borderId="6" xfId="0" applyFont="1" applyFill="1" applyBorder="1" applyAlignment="1" applyProtection="1">
      <alignment horizontal="left" vertical="top" wrapText="1"/>
    </xf>
    <xf numFmtId="0" fontId="0" fillId="9" borderId="11" xfId="0" applyFont="1" applyFill="1" applyBorder="1" applyAlignment="1" applyProtection="1">
      <alignment horizontal="left" vertical="top" wrapText="1"/>
    </xf>
    <xf numFmtId="0" fontId="0" fillId="9" borderId="20" xfId="0" applyFont="1" applyFill="1" applyBorder="1" applyAlignment="1" applyProtection="1">
      <alignment horizontal="left" vertical="top" wrapText="1"/>
    </xf>
    <xf numFmtId="0" fontId="1" fillId="5" borderId="19" xfId="0" applyFont="1" applyFill="1" applyBorder="1" applyAlignment="1" applyProtection="1">
      <alignment horizontal="left" vertical="top"/>
    </xf>
  </cellXfs>
  <cellStyles count="1279">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Gevolgde hyperlink" xfId="278" builtinId="9" hidden="1"/>
    <cellStyle name="Gevolgde hyperlink" xfId="280" builtinId="9" hidden="1"/>
    <cellStyle name="Gevolgde hyperlink" xfId="282" builtinId="9" hidden="1"/>
    <cellStyle name="Gevolgde hyperlink" xfId="284" builtinId="9" hidden="1"/>
    <cellStyle name="Gevolgde hyperlink" xfId="286" builtinId="9" hidden="1"/>
    <cellStyle name="Gevolgde hyperlink" xfId="288" builtinId="9" hidden="1"/>
    <cellStyle name="Gevolgde hyperlink" xfId="290" builtinId="9" hidden="1"/>
    <cellStyle name="Gevolgde hyperlink" xfId="292" builtinId="9" hidden="1"/>
    <cellStyle name="Gevolgde hyperlink" xfId="294" builtinId="9" hidden="1"/>
    <cellStyle name="Gevolgde hyperlink" xfId="296" builtinId="9" hidden="1"/>
    <cellStyle name="Gevolgde hyperlink" xfId="298" builtinId="9" hidden="1"/>
    <cellStyle name="Gevolgde hyperlink" xfId="300" builtinId="9" hidden="1"/>
    <cellStyle name="Gevolgde hyperlink" xfId="302" builtinId="9" hidden="1"/>
    <cellStyle name="Gevolgde hyperlink" xfId="304" builtinId="9" hidden="1"/>
    <cellStyle name="Gevolgde hyperlink" xfId="306" builtinId="9" hidden="1"/>
    <cellStyle name="Gevolgde hyperlink" xfId="308" builtinId="9" hidden="1"/>
    <cellStyle name="Gevolgde hyperlink" xfId="310" builtinId="9" hidden="1"/>
    <cellStyle name="Gevolgde hyperlink" xfId="312" builtinId="9" hidden="1"/>
    <cellStyle name="Gevolgde hyperlink" xfId="314" builtinId="9" hidden="1"/>
    <cellStyle name="Gevolgde hyperlink" xfId="316" builtinId="9" hidden="1"/>
    <cellStyle name="Gevolgde hyperlink" xfId="318" builtinId="9" hidden="1"/>
    <cellStyle name="Gevolgde hyperlink" xfId="320" builtinId="9" hidden="1"/>
    <cellStyle name="Gevolgde hyperlink" xfId="322" builtinId="9" hidden="1"/>
    <cellStyle name="Gevolgde hyperlink" xfId="324" builtinId="9" hidden="1"/>
    <cellStyle name="Gevolgde hyperlink" xfId="326" builtinId="9" hidden="1"/>
    <cellStyle name="Gevolgde hyperlink" xfId="328" builtinId="9" hidden="1"/>
    <cellStyle name="Gevolgde hyperlink" xfId="330" builtinId="9" hidden="1"/>
    <cellStyle name="Gevolgde hyperlink" xfId="332" builtinId="9" hidden="1"/>
    <cellStyle name="Gevolgde hyperlink" xfId="334" builtinId="9" hidden="1"/>
    <cellStyle name="Gevolgde hyperlink" xfId="336" builtinId="9" hidden="1"/>
    <cellStyle name="Gevolgde hyperlink" xfId="338" builtinId="9" hidden="1"/>
    <cellStyle name="Gevolgde hyperlink" xfId="340" builtinId="9" hidden="1"/>
    <cellStyle name="Gevolgde hyperlink" xfId="342" builtinId="9" hidden="1"/>
    <cellStyle name="Gevolgde hyperlink" xfId="344" builtinId="9" hidden="1"/>
    <cellStyle name="Gevolgde hyperlink" xfId="346" builtinId="9" hidden="1"/>
    <cellStyle name="Gevolgde hyperlink" xfId="348" builtinId="9" hidden="1"/>
    <cellStyle name="Gevolgde hyperlink" xfId="350" builtinId="9" hidden="1"/>
    <cellStyle name="Gevolgde hyperlink" xfId="352" builtinId="9" hidden="1"/>
    <cellStyle name="Gevolgde hyperlink" xfId="354" builtinId="9" hidden="1"/>
    <cellStyle name="Gevolgde hyperlink" xfId="356" builtinId="9" hidden="1"/>
    <cellStyle name="Gevolgde hyperlink" xfId="358" builtinId="9" hidden="1"/>
    <cellStyle name="Gevolgde hyperlink" xfId="360" builtinId="9" hidden="1"/>
    <cellStyle name="Gevolgde hyperlink" xfId="362" builtinId="9" hidden="1"/>
    <cellStyle name="Gevolgde hyperlink" xfId="364" builtinId="9" hidden="1"/>
    <cellStyle name="Gevolgde hyperlink" xfId="366" builtinId="9" hidden="1"/>
    <cellStyle name="Gevolgde hyperlink" xfId="368" builtinId="9" hidden="1"/>
    <cellStyle name="Gevolgde hyperlink" xfId="370" builtinId="9" hidden="1"/>
    <cellStyle name="Gevolgde hyperlink" xfId="372" builtinId="9" hidden="1"/>
    <cellStyle name="Gevolgde hyperlink" xfId="374" builtinId="9" hidden="1"/>
    <cellStyle name="Gevolgde hyperlink" xfId="376" builtinId="9" hidden="1"/>
    <cellStyle name="Gevolgde hyperlink" xfId="378" builtinId="9" hidden="1"/>
    <cellStyle name="Gevolgde hyperlink" xfId="380" builtinId="9" hidden="1"/>
    <cellStyle name="Gevolgde hyperlink" xfId="382" builtinId="9" hidden="1"/>
    <cellStyle name="Gevolgde hyperlink" xfId="384" builtinId="9" hidden="1"/>
    <cellStyle name="Gevolgde hyperlink" xfId="386" builtinId="9" hidden="1"/>
    <cellStyle name="Gevolgde hyperlink" xfId="388" builtinId="9" hidden="1"/>
    <cellStyle name="Gevolgde hyperlink" xfId="390" builtinId="9" hidden="1"/>
    <cellStyle name="Gevolgde hyperlink" xfId="392" builtinId="9" hidden="1"/>
    <cellStyle name="Gevolgde hyperlink" xfId="394" builtinId="9" hidden="1"/>
    <cellStyle name="Gevolgde hyperlink" xfId="396" builtinId="9" hidden="1"/>
    <cellStyle name="Gevolgde hyperlink" xfId="398" builtinId="9" hidden="1"/>
    <cellStyle name="Gevolgde hyperlink" xfId="400" builtinId="9" hidden="1"/>
    <cellStyle name="Gevolgde hyperlink" xfId="402" builtinId="9" hidden="1"/>
    <cellStyle name="Gevolgde hyperlink" xfId="404" builtinId="9" hidden="1"/>
    <cellStyle name="Gevolgde hyperlink" xfId="406" builtinId="9" hidden="1"/>
    <cellStyle name="Gevolgde hyperlink" xfId="408" builtinId="9" hidden="1"/>
    <cellStyle name="Gevolgde hyperlink" xfId="410" builtinId="9" hidden="1"/>
    <cellStyle name="Gevolgde hyperlink" xfId="412" builtinId="9" hidden="1"/>
    <cellStyle name="Gevolgde hyperlink" xfId="414" builtinId="9" hidden="1"/>
    <cellStyle name="Gevolgde hyperlink" xfId="416" builtinId="9" hidden="1"/>
    <cellStyle name="Gevolgde hyperlink" xfId="418" builtinId="9" hidden="1"/>
    <cellStyle name="Gevolgde hyperlink" xfId="420" builtinId="9" hidden="1"/>
    <cellStyle name="Gevolgde hyperlink" xfId="422" builtinId="9" hidden="1"/>
    <cellStyle name="Gevolgde hyperlink" xfId="424" builtinId="9" hidden="1"/>
    <cellStyle name="Gevolgde hyperlink" xfId="426" builtinId="9" hidden="1"/>
    <cellStyle name="Gevolgde hyperlink" xfId="428" builtinId="9" hidden="1"/>
    <cellStyle name="Gevolgde hyperlink" xfId="430" builtinId="9" hidden="1"/>
    <cellStyle name="Gevolgde hyperlink" xfId="432" builtinId="9" hidden="1"/>
    <cellStyle name="Gevolgde hyperlink" xfId="434" builtinId="9" hidden="1"/>
    <cellStyle name="Gevolgde hyperlink" xfId="436" builtinId="9" hidden="1"/>
    <cellStyle name="Gevolgde hyperlink" xfId="438" builtinId="9" hidden="1"/>
    <cellStyle name="Gevolgde hyperlink" xfId="440" builtinId="9" hidden="1"/>
    <cellStyle name="Gevolgde hyperlink" xfId="442" builtinId="9" hidden="1"/>
    <cellStyle name="Gevolgde hyperlink" xfId="444" builtinId="9" hidden="1"/>
    <cellStyle name="Gevolgde hyperlink" xfId="446" builtinId="9" hidden="1"/>
    <cellStyle name="Gevolgde hyperlink" xfId="448" builtinId="9" hidden="1"/>
    <cellStyle name="Gevolgde hyperlink" xfId="450" builtinId="9" hidden="1"/>
    <cellStyle name="Gevolgde hyperlink" xfId="452" builtinId="9" hidden="1"/>
    <cellStyle name="Gevolgde hyperlink" xfId="454" builtinId="9" hidden="1"/>
    <cellStyle name="Gevolgde hyperlink" xfId="456" builtinId="9" hidden="1"/>
    <cellStyle name="Gevolgde hyperlink" xfId="458" builtinId="9" hidden="1"/>
    <cellStyle name="Gevolgde hyperlink" xfId="460" builtinId="9" hidden="1"/>
    <cellStyle name="Gevolgde hyperlink" xfId="462" builtinId="9" hidden="1"/>
    <cellStyle name="Gevolgde hyperlink" xfId="464" builtinId="9" hidden="1"/>
    <cellStyle name="Gevolgde hyperlink" xfId="466" builtinId="9" hidden="1"/>
    <cellStyle name="Gevolgde hyperlink" xfId="468" builtinId="9" hidden="1"/>
    <cellStyle name="Gevolgde hyperlink" xfId="470" builtinId="9" hidden="1"/>
    <cellStyle name="Gevolgde hyperlink" xfId="472" builtinId="9" hidden="1"/>
    <cellStyle name="Gevolgde hyperlink" xfId="474" builtinId="9" hidden="1"/>
    <cellStyle name="Gevolgde hyperlink" xfId="476" builtinId="9" hidden="1"/>
    <cellStyle name="Gevolgde hyperlink" xfId="478" builtinId="9" hidden="1"/>
    <cellStyle name="Gevolgde hyperlink" xfId="480" builtinId="9" hidden="1"/>
    <cellStyle name="Gevolgde hyperlink" xfId="482" builtinId="9" hidden="1"/>
    <cellStyle name="Gevolgde hyperlink" xfId="484" builtinId="9" hidden="1"/>
    <cellStyle name="Gevolgde hyperlink" xfId="486" builtinId="9" hidden="1"/>
    <cellStyle name="Gevolgde hyperlink" xfId="488" builtinId="9" hidden="1"/>
    <cellStyle name="Gevolgde hyperlink" xfId="490" builtinId="9" hidden="1"/>
    <cellStyle name="Gevolgde hyperlink" xfId="492" builtinId="9" hidden="1"/>
    <cellStyle name="Gevolgde hyperlink" xfId="494" builtinId="9" hidden="1"/>
    <cellStyle name="Gevolgde hyperlink" xfId="496" builtinId="9" hidden="1"/>
    <cellStyle name="Gevolgde hyperlink" xfId="498" builtinId="9" hidden="1"/>
    <cellStyle name="Gevolgde hyperlink" xfId="500" builtinId="9" hidden="1"/>
    <cellStyle name="Gevolgde hyperlink" xfId="502" builtinId="9" hidden="1"/>
    <cellStyle name="Gevolgde hyperlink" xfId="504" builtinId="9" hidden="1"/>
    <cellStyle name="Gevolgde hyperlink" xfId="506" builtinId="9" hidden="1"/>
    <cellStyle name="Gevolgde hyperlink" xfId="508" builtinId="9" hidden="1"/>
    <cellStyle name="Gevolgde hyperlink" xfId="510" builtinId="9" hidden="1"/>
    <cellStyle name="Gevolgde hyperlink" xfId="512" builtinId="9" hidden="1"/>
    <cellStyle name="Gevolgde hyperlink" xfId="514" builtinId="9" hidden="1"/>
    <cellStyle name="Gevolgde hyperlink" xfId="516" builtinId="9" hidden="1"/>
    <cellStyle name="Gevolgde hyperlink" xfId="518" builtinId="9" hidden="1"/>
    <cellStyle name="Gevolgde hyperlink" xfId="520" builtinId="9" hidden="1"/>
    <cellStyle name="Gevolgde hyperlink" xfId="522" builtinId="9" hidden="1"/>
    <cellStyle name="Gevolgde hyperlink" xfId="524" builtinId="9" hidden="1"/>
    <cellStyle name="Gevolgde hyperlink" xfId="526" builtinId="9" hidden="1"/>
    <cellStyle name="Gevolgde hyperlink" xfId="528" builtinId="9" hidden="1"/>
    <cellStyle name="Gevolgde hyperlink" xfId="530" builtinId="9" hidden="1"/>
    <cellStyle name="Gevolgde hyperlink" xfId="532" builtinId="9" hidden="1"/>
    <cellStyle name="Gevolgde hyperlink" xfId="534" builtinId="9" hidden="1"/>
    <cellStyle name="Gevolgde hyperlink" xfId="536" builtinId="9" hidden="1"/>
    <cellStyle name="Gevolgde hyperlink" xfId="538" builtinId="9" hidden="1"/>
    <cellStyle name="Gevolgde hyperlink" xfId="540" builtinId="9" hidden="1"/>
    <cellStyle name="Gevolgde hyperlink" xfId="542" builtinId="9" hidden="1"/>
    <cellStyle name="Gevolgde hyperlink" xfId="544" builtinId="9" hidden="1"/>
    <cellStyle name="Gevolgde hyperlink" xfId="546" builtinId="9" hidden="1"/>
    <cellStyle name="Gevolgde hyperlink" xfId="548" builtinId="9" hidden="1"/>
    <cellStyle name="Gevolgde hyperlink" xfId="550" builtinId="9" hidden="1"/>
    <cellStyle name="Gevolgde hyperlink" xfId="552" builtinId="9" hidden="1"/>
    <cellStyle name="Gevolgde hyperlink" xfId="554" builtinId="9" hidden="1"/>
    <cellStyle name="Gevolgde hyperlink" xfId="556" builtinId="9" hidden="1"/>
    <cellStyle name="Gevolgde hyperlink" xfId="558" builtinId="9" hidden="1"/>
    <cellStyle name="Gevolgde hyperlink" xfId="560" builtinId="9" hidden="1"/>
    <cellStyle name="Gevolgde hyperlink" xfId="562" builtinId="9" hidden="1"/>
    <cellStyle name="Gevolgde hyperlink" xfId="564" builtinId="9" hidden="1"/>
    <cellStyle name="Gevolgde hyperlink" xfId="566" builtinId="9" hidden="1"/>
    <cellStyle name="Gevolgde hyperlink" xfId="568" builtinId="9" hidden="1"/>
    <cellStyle name="Gevolgde hyperlink" xfId="570" builtinId="9" hidden="1"/>
    <cellStyle name="Gevolgde hyperlink" xfId="572" builtinId="9" hidden="1"/>
    <cellStyle name="Gevolgde hyperlink" xfId="574" builtinId="9" hidden="1"/>
    <cellStyle name="Gevolgde hyperlink" xfId="576" builtinId="9" hidden="1"/>
    <cellStyle name="Gevolgde hyperlink" xfId="578" builtinId="9" hidden="1"/>
    <cellStyle name="Gevolgde hyperlink" xfId="580" builtinId="9" hidden="1"/>
    <cellStyle name="Gevolgde hyperlink" xfId="582" builtinId="9" hidden="1"/>
    <cellStyle name="Gevolgde hyperlink" xfId="584" builtinId="9" hidden="1"/>
    <cellStyle name="Gevolgde hyperlink" xfId="586" builtinId="9" hidden="1"/>
    <cellStyle name="Gevolgde hyperlink" xfId="588" builtinId="9" hidden="1"/>
    <cellStyle name="Gevolgde hyperlink" xfId="590" builtinId="9" hidden="1"/>
    <cellStyle name="Gevolgde hyperlink" xfId="592" builtinId="9" hidden="1"/>
    <cellStyle name="Gevolgde hyperlink" xfId="594" builtinId="9" hidden="1"/>
    <cellStyle name="Gevolgde hyperlink" xfId="596" builtinId="9" hidden="1"/>
    <cellStyle name="Gevolgde hyperlink" xfId="598" builtinId="9" hidden="1"/>
    <cellStyle name="Gevolgde hyperlink" xfId="600" builtinId="9" hidden="1"/>
    <cellStyle name="Gevolgde hyperlink" xfId="602" builtinId="9" hidden="1"/>
    <cellStyle name="Gevolgde hyperlink" xfId="604" builtinId="9" hidden="1"/>
    <cellStyle name="Gevolgde hyperlink" xfId="606" builtinId="9" hidden="1"/>
    <cellStyle name="Gevolgde hyperlink" xfId="608" builtinId="9" hidden="1"/>
    <cellStyle name="Gevolgde hyperlink" xfId="610" builtinId="9" hidden="1"/>
    <cellStyle name="Gevolgde hyperlink" xfId="612" builtinId="9" hidden="1"/>
    <cellStyle name="Gevolgde hyperlink" xfId="614" builtinId="9" hidden="1"/>
    <cellStyle name="Gevolgde hyperlink" xfId="616" builtinId="9" hidden="1"/>
    <cellStyle name="Gevolgde hyperlink" xfId="618" builtinId="9" hidden="1"/>
    <cellStyle name="Gevolgde hyperlink" xfId="620" builtinId="9" hidden="1"/>
    <cellStyle name="Gevolgde hyperlink" xfId="622" builtinId="9" hidden="1"/>
    <cellStyle name="Gevolgde hyperlink" xfId="624" builtinId="9" hidden="1"/>
    <cellStyle name="Gevolgde hyperlink" xfId="626" builtinId="9" hidden="1"/>
    <cellStyle name="Gevolgde hyperlink" xfId="628" builtinId="9" hidden="1"/>
    <cellStyle name="Gevolgde hyperlink" xfId="630" builtinId="9" hidden="1"/>
    <cellStyle name="Gevolgde hyperlink" xfId="632" builtinId="9" hidden="1"/>
    <cellStyle name="Gevolgde hyperlink" xfId="634" builtinId="9" hidden="1"/>
    <cellStyle name="Gevolgde hyperlink" xfId="636" builtinId="9" hidden="1"/>
    <cellStyle name="Gevolgde hyperlink" xfId="638" builtinId="9" hidden="1"/>
    <cellStyle name="Gevolgde hyperlink" xfId="640" builtinId="9" hidden="1"/>
    <cellStyle name="Gevolgde hyperlink" xfId="642" builtinId="9" hidden="1"/>
    <cellStyle name="Gevolgde hyperlink" xfId="644" builtinId="9" hidden="1"/>
    <cellStyle name="Gevolgde hyperlink" xfId="646" builtinId="9" hidden="1"/>
    <cellStyle name="Gevolgde hyperlink" xfId="648" builtinId="9" hidden="1"/>
    <cellStyle name="Gevolgde hyperlink" xfId="650" builtinId="9" hidden="1"/>
    <cellStyle name="Gevolgde hyperlink" xfId="652" builtinId="9" hidden="1"/>
    <cellStyle name="Gevolgde hyperlink" xfId="654" builtinId="9" hidden="1"/>
    <cellStyle name="Gevolgde hyperlink" xfId="656" builtinId="9" hidden="1"/>
    <cellStyle name="Gevolgde hyperlink" xfId="658" builtinId="9" hidden="1"/>
    <cellStyle name="Gevolgde hyperlink" xfId="660" builtinId="9" hidden="1"/>
    <cellStyle name="Gevolgde hyperlink" xfId="662" builtinId="9" hidden="1"/>
    <cellStyle name="Gevolgde hyperlink" xfId="664" builtinId="9" hidden="1"/>
    <cellStyle name="Gevolgde hyperlink" xfId="666" builtinId="9" hidden="1"/>
    <cellStyle name="Gevolgde hyperlink" xfId="668" builtinId="9" hidden="1"/>
    <cellStyle name="Gevolgde hyperlink" xfId="670" builtinId="9" hidden="1"/>
    <cellStyle name="Gevolgde hyperlink" xfId="672" builtinId="9" hidden="1"/>
    <cellStyle name="Gevolgde hyperlink" xfId="674" builtinId="9" hidden="1"/>
    <cellStyle name="Gevolgde hyperlink" xfId="676" builtinId="9" hidden="1"/>
    <cellStyle name="Gevolgde hyperlink" xfId="678" builtinId="9" hidden="1"/>
    <cellStyle name="Gevolgde hyperlink" xfId="680" builtinId="9" hidden="1"/>
    <cellStyle name="Gevolgde hyperlink" xfId="682" builtinId="9" hidden="1"/>
    <cellStyle name="Gevolgde hyperlink" xfId="684" builtinId="9" hidden="1"/>
    <cellStyle name="Gevolgde hyperlink" xfId="686" builtinId="9" hidden="1"/>
    <cellStyle name="Gevolgde hyperlink" xfId="688" builtinId="9" hidden="1"/>
    <cellStyle name="Gevolgde hyperlink" xfId="690" builtinId="9" hidden="1"/>
    <cellStyle name="Gevolgde hyperlink" xfId="692" builtinId="9" hidden="1"/>
    <cellStyle name="Gevolgde hyperlink" xfId="694" builtinId="9" hidden="1"/>
    <cellStyle name="Gevolgde hyperlink" xfId="696" builtinId="9" hidden="1"/>
    <cellStyle name="Gevolgde hyperlink" xfId="698" builtinId="9" hidden="1"/>
    <cellStyle name="Gevolgde hyperlink" xfId="700" builtinId="9" hidden="1"/>
    <cellStyle name="Gevolgde hyperlink" xfId="702" builtinId="9" hidden="1"/>
    <cellStyle name="Gevolgde hyperlink" xfId="704" builtinId="9" hidden="1"/>
    <cellStyle name="Gevolgde hyperlink" xfId="706" builtinId="9" hidden="1"/>
    <cellStyle name="Gevolgde hyperlink" xfId="708" builtinId="9" hidden="1"/>
    <cellStyle name="Gevolgde hyperlink" xfId="710" builtinId="9" hidden="1"/>
    <cellStyle name="Gevolgde hyperlink" xfId="712" builtinId="9" hidden="1"/>
    <cellStyle name="Gevolgde hyperlink" xfId="714" builtinId="9" hidden="1"/>
    <cellStyle name="Gevolgde hyperlink" xfId="716" builtinId="9" hidden="1"/>
    <cellStyle name="Gevolgde hyperlink" xfId="718" builtinId="9" hidden="1"/>
    <cellStyle name="Gevolgde hyperlink" xfId="720" builtinId="9" hidden="1"/>
    <cellStyle name="Gevolgde hyperlink" xfId="722" builtinId="9" hidden="1"/>
    <cellStyle name="Gevolgde hyperlink" xfId="724" builtinId="9" hidden="1"/>
    <cellStyle name="Gevolgde hyperlink" xfId="726" builtinId="9" hidden="1"/>
    <cellStyle name="Gevolgde hyperlink" xfId="728" builtinId="9" hidden="1"/>
    <cellStyle name="Gevolgde hyperlink" xfId="730" builtinId="9" hidden="1"/>
    <cellStyle name="Gevolgde hyperlink" xfId="732" builtinId="9" hidden="1"/>
    <cellStyle name="Gevolgde hyperlink" xfId="734" builtinId="9" hidden="1"/>
    <cellStyle name="Gevolgde hyperlink" xfId="736" builtinId="9" hidden="1"/>
    <cellStyle name="Gevolgde hyperlink" xfId="738" builtinId="9" hidden="1"/>
    <cellStyle name="Gevolgde hyperlink" xfId="740" builtinId="9" hidden="1"/>
    <cellStyle name="Gevolgde hyperlink" xfId="742" builtinId="9" hidden="1"/>
    <cellStyle name="Gevolgde hyperlink" xfId="744" builtinId="9" hidden="1"/>
    <cellStyle name="Gevolgde hyperlink" xfId="746" builtinId="9" hidden="1"/>
    <cellStyle name="Gevolgde hyperlink" xfId="748" builtinId="9" hidden="1"/>
    <cellStyle name="Gevolgde hyperlink" xfId="750" builtinId="9" hidden="1"/>
    <cellStyle name="Gevolgde hyperlink" xfId="752" builtinId="9" hidden="1"/>
    <cellStyle name="Gevolgde hyperlink" xfId="754" builtinId="9" hidden="1"/>
    <cellStyle name="Gevolgde hyperlink" xfId="756" builtinId="9" hidden="1"/>
    <cellStyle name="Gevolgde hyperlink" xfId="758" builtinId="9" hidden="1"/>
    <cellStyle name="Gevolgde hyperlink" xfId="760" builtinId="9" hidden="1"/>
    <cellStyle name="Gevolgde hyperlink" xfId="762" builtinId="9" hidden="1"/>
    <cellStyle name="Gevolgde hyperlink" xfId="764" builtinId="9" hidden="1"/>
    <cellStyle name="Gevolgde hyperlink" xfId="766" builtinId="9" hidden="1"/>
    <cellStyle name="Gevolgde hyperlink" xfId="768" builtinId="9" hidden="1"/>
    <cellStyle name="Gevolgde hyperlink" xfId="770" builtinId="9" hidden="1"/>
    <cellStyle name="Gevolgde hyperlink" xfId="772" builtinId="9" hidden="1"/>
    <cellStyle name="Gevolgde hyperlink" xfId="774" builtinId="9" hidden="1"/>
    <cellStyle name="Gevolgde hyperlink" xfId="776" builtinId="9" hidden="1"/>
    <cellStyle name="Gevolgde hyperlink" xfId="778" builtinId="9" hidden="1"/>
    <cellStyle name="Gevolgde hyperlink" xfId="780" builtinId="9" hidden="1"/>
    <cellStyle name="Gevolgde hyperlink" xfId="782" builtinId="9" hidden="1"/>
    <cellStyle name="Gevolgde hyperlink" xfId="784" builtinId="9" hidden="1"/>
    <cellStyle name="Gevolgde hyperlink" xfId="786" builtinId="9" hidden="1"/>
    <cellStyle name="Gevolgde hyperlink" xfId="788" builtinId="9" hidden="1"/>
    <cellStyle name="Gevolgde hyperlink" xfId="790" builtinId="9" hidden="1"/>
    <cellStyle name="Gevolgde hyperlink" xfId="792" builtinId="9" hidden="1"/>
    <cellStyle name="Gevolgde hyperlink" xfId="794" builtinId="9" hidden="1"/>
    <cellStyle name="Gevolgde hyperlink" xfId="796" builtinId="9" hidden="1"/>
    <cellStyle name="Gevolgde hyperlink" xfId="798" builtinId="9" hidden="1"/>
    <cellStyle name="Gevolgde hyperlink" xfId="800" builtinId="9" hidden="1"/>
    <cellStyle name="Gevolgde hyperlink" xfId="802" builtinId="9" hidden="1"/>
    <cellStyle name="Gevolgde hyperlink" xfId="804" builtinId="9" hidden="1"/>
    <cellStyle name="Gevolgde hyperlink" xfId="806" builtinId="9" hidden="1"/>
    <cellStyle name="Gevolgde hyperlink" xfId="808" builtinId="9" hidden="1"/>
    <cellStyle name="Gevolgde hyperlink" xfId="810" builtinId="9" hidden="1"/>
    <cellStyle name="Gevolgde hyperlink" xfId="812" builtinId="9" hidden="1"/>
    <cellStyle name="Gevolgde hyperlink" xfId="814" builtinId="9" hidden="1"/>
    <cellStyle name="Gevolgde hyperlink" xfId="816" builtinId="9" hidden="1"/>
    <cellStyle name="Gevolgde hyperlink" xfId="818" builtinId="9" hidden="1"/>
    <cellStyle name="Gevolgde hyperlink" xfId="820" builtinId="9" hidden="1"/>
    <cellStyle name="Gevolgde hyperlink" xfId="822" builtinId="9" hidden="1"/>
    <cellStyle name="Gevolgde hyperlink" xfId="824" builtinId="9" hidden="1"/>
    <cellStyle name="Gevolgde hyperlink" xfId="826" builtinId="9" hidden="1"/>
    <cellStyle name="Gevolgde hyperlink" xfId="828" builtinId="9" hidden="1"/>
    <cellStyle name="Gevolgde hyperlink" xfId="830" builtinId="9" hidden="1"/>
    <cellStyle name="Gevolgde hyperlink" xfId="832" builtinId="9" hidden="1"/>
    <cellStyle name="Gevolgde hyperlink" xfId="834" builtinId="9" hidden="1"/>
    <cellStyle name="Gevolgde hyperlink" xfId="836" builtinId="9" hidden="1"/>
    <cellStyle name="Gevolgde hyperlink" xfId="838" builtinId="9" hidden="1"/>
    <cellStyle name="Gevolgde hyperlink" xfId="840" builtinId="9" hidden="1"/>
    <cellStyle name="Gevolgde hyperlink" xfId="842" builtinId="9" hidden="1"/>
    <cellStyle name="Gevolgde hyperlink" xfId="844" builtinId="9" hidden="1"/>
    <cellStyle name="Gevolgde hyperlink" xfId="846" builtinId="9" hidden="1"/>
    <cellStyle name="Gevolgde hyperlink" xfId="848" builtinId="9" hidden="1"/>
    <cellStyle name="Gevolgde hyperlink" xfId="850" builtinId="9" hidden="1"/>
    <cellStyle name="Gevolgde hyperlink" xfId="852" builtinId="9" hidden="1"/>
    <cellStyle name="Gevolgde hyperlink" xfId="854" builtinId="9" hidden="1"/>
    <cellStyle name="Gevolgde hyperlink" xfId="856" builtinId="9" hidden="1"/>
    <cellStyle name="Gevolgde hyperlink" xfId="858" builtinId="9" hidden="1"/>
    <cellStyle name="Gevolgde hyperlink" xfId="860" builtinId="9" hidden="1"/>
    <cellStyle name="Gevolgde hyperlink" xfId="862" builtinId="9" hidden="1"/>
    <cellStyle name="Gevolgde hyperlink" xfId="864" builtinId="9" hidden="1"/>
    <cellStyle name="Gevolgde hyperlink" xfId="866" builtinId="9" hidden="1"/>
    <cellStyle name="Gevolgde hyperlink" xfId="868" builtinId="9" hidden="1"/>
    <cellStyle name="Gevolgde hyperlink" xfId="870" builtinId="9" hidden="1"/>
    <cellStyle name="Gevolgde hyperlink" xfId="872" builtinId="9" hidden="1"/>
    <cellStyle name="Gevolgde hyperlink" xfId="874" builtinId="9" hidden="1"/>
    <cellStyle name="Gevolgde hyperlink" xfId="876" builtinId="9" hidden="1"/>
    <cellStyle name="Gevolgde hyperlink" xfId="878" builtinId="9" hidden="1"/>
    <cellStyle name="Gevolgde hyperlink" xfId="880" builtinId="9" hidden="1"/>
    <cellStyle name="Gevolgde hyperlink" xfId="882" builtinId="9" hidden="1"/>
    <cellStyle name="Gevolgde hyperlink" xfId="884" builtinId="9" hidden="1"/>
    <cellStyle name="Gevolgde hyperlink" xfId="886" builtinId="9" hidden="1"/>
    <cellStyle name="Gevolgde hyperlink" xfId="888" builtinId="9" hidden="1"/>
    <cellStyle name="Gevolgde hyperlink" xfId="890" builtinId="9" hidden="1"/>
    <cellStyle name="Gevolgde hyperlink" xfId="892" builtinId="9" hidden="1"/>
    <cellStyle name="Gevolgde hyperlink" xfId="894" builtinId="9" hidden="1"/>
    <cellStyle name="Gevolgde hyperlink" xfId="896" builtinId="9" hidden="1"/>
    <cellStyle name="Gevolgde hyperlink" xfId="898" builtinId="9" hidden="1"/>
    <cellStyle name="Gevolgde hyperlink" xfId="900" builtinId="9" hidden="1"/>
    <cellStyle name="Gevolgde hyperlink" xfId="902" builtinId="9" hidden="1"/>
    <cellStyle name="Gevolgde hyperlink" xfId="904" builtinId="9" hidden="1"/>
    <cellStyle name="Gevolgde hyperlink" xfId="906" builtinId="9" hidden="1"/>
    <cellStyle name="Gevolgde hyperlink" xfId="908" builtinId="9" hidden="1"/>
    <cellStyle name="Gevolgde hyperlink" xfId="910" builtinId="9" hidden="1"/>
    <cellStyle name="Gevolgde hyperlink" xfId="912" builtinId="9" hidden="1"/>
    <cellStyle name="Gevolgde hyperlink" xfId="914" builtinId="9" hidden="1"/>
    <cellStyle name="Gevolgde hyperlink" xfId="916" builtinId="9" hidden="1"/>
    <cellStyle name="Gevolgde hyperlink" xfId="918" builtinId="9" hidden="1"/>
    <cellStyle name="Gevolgde hyperlink" xfId="920" builtinId="9" hidden="1"/>
    <cellStyle name="Gevolgde hyperlink" xfId="922" builtinId="9" hidden="1"/>
    <cellStyle name="Gevolgde hyperlink" xfId="924" builtinId="9" hidden="1"/>
    <cellStyle name="Gevolgde hyperlink" xfId="926" builtinId="9" hidden="1"/>
    <cellStyle name="Gevolgde hyperlink" xfId="928" builtinId="9" hidden="1"/>
    <cellStyle name="Gevolgde hyperlink" xfId="930" builtinId="9" hidden="1"/>
    <cellStyle name="Gevolgde hyperlink" xfId="932" builtinId="9" hidden="1"/>
    <cellStyle name="Gevolgde hyperlink" xfId="934" builtinId="9" hidden="1"/>
    <cellStyle name="Gevolgde hyperlink" xfId="936" builtinId="9" hidden="1"/>
    <cellStyle name="Gevolgde hyperlink" xfId="938" builtinId="9" hidden="1"/>
    <cellStyle name="Gevolgde hyperlink" xfId="940" builtinId="9" hidden="1"/>
    <cellStyle name="Gevolgde hyperlink" xfId="942" builtinId="9" hidden="1"/>
    <cellStyle name="Gevolgde hyperlink" xfId="944" builtinId="9" hidden="1"/>
    <cellStyle name="Gevolgde hyperlink" xfId="946" builtinId="9" hidden="1"/>
    <cellStyle name="Gevolgde hyperlink" xfId="948" builtinId="9" hidden="1"/>
    <cellStyle name="Gevolgde hyperlink" xfId="950" builtinId="9" hidden="1"/>
    <cellStyle name="Gevolgde hyperlink" xfId="952" builtinId="9" hidden="1"/>
    <cellStyle name="Gevolgde hyperlink" xfId="954" builtinId="9" hidden="1"/>
    <cellStyle name="Gevolgde hyperlink" xfId="956" builtinId="9" hidden="1"/>
    <cellStyle name="Gevolgde hyperlink" xfId="958" builtinId="9" hidden="1"/>
    <cellStyle name="Gevolgde hyperlink" xfId="960" builtinId="9" hidden="1"/>
    <cellStyle name="Gevolgde hyperlink" xfId="962" builtinId="9" hidden="1"/>
    <cellStyle name="Gevolgde hyperlink" xfId="964" builtinId="9" hidden="1"/>
    <cellStyle name="Gevolgde hyperlink" xfId="966" builtinId="9" hidden="1"/>
    <cellStyle name="Gevolgde hyperlink" xfId="968" builtinId="9" hidden="1"/>
    <cellStyle name="Gevolgde hyperlink" xfId="970" builtinId="9" hidden="1"/>
    <cellStyle name="Gevolgde hyperlink" xfId="972" builtinId="9" hidden="1"/>
    <cellStyle name="Gevolgde hyperlink" xfId="974" builtinId="9" hidden="1"/>
    <cellStyle name="Gevolgde hyperlink" xfId="976" builtinId="9" hidden="1"/>
    <cellStyle name="Gevolgde hyperlink" xfId="978" builtinId="9" hidden="1"/>
    <cellStyle name="Gevolgde hyperlink" xfId="980" builtinId="9" hidden="1"/>
    <cellStyle name="Gevolgde hyperlink" xfId="982" builtinId="9" hidden="1"/>
    <cellStyle name="Gevolgde hyperlink" xfId="984" builtinId="9" hidden="1"/>
    <cellStyle name="Gevolgde hyperlink" xfId="986" builtinId="9" hidden="1"/>
    <cellStyle name="Gevolgde hyperlink" xfId="988" builtinId="9" hidden="1"/>
    <cellStyle name="Gevolgde hyperlink" xfId="990" builtinId="9" hidden="1"/>
    <cellStyle name="Gevolgde hyperlink" xfId="992" builtinId="9" hidden="1"/>
    <cellStyle name="Gevolgde hyperlink" xfId="994" builtinId="9" hidden="1"/>
    <cellStyle name="Gevolgde hyperlink" xfId="996" builtinId="9" hidden="1"/>
    <cellStyle name="Gevolgde hyperlink" xfId="998" builtinId="9" hidden="1"/>
    <cellStyle name="Gevolgde hyperlink" xfId="1000" builtinId="9" hidden="1"/>
    <cellStyle name="Gevolgde hyperlink" xfId="1002" builtinId="9" hidden="1"/>
    <cellStyle name="Gevolgde hyperlink" xfId="1004" builtinId="9" hidden="1"/>
    <cellStyle name="Gevolgde hyperlink" xfId="1006" builtinId="9" hidden="1"/>
    <cellStyle name="Gevolgde hyperlink" xfId="1008" builtinId="9" hidden="1"/>
    <cellStyle name="Gevolgde hyperlink" xfId="1010" builtinId="9" hidden="1"/>
    <cellStyle name="Gevolgde hyperlink" xfId="1012" builtinId="9" hidden="1"/>
    <cellStyle name="Gevolgde hyperlink" xfId="1014" builtinId="9" hidden="1"/>
    <cellStyle name="Gevolgde hyperlink" xfId="1016" builtinId="9" hidden="1"/>
    <cellStyle name="Gevolgde hyperlink" xfId="1018" builtinId="9" hidden="1"/>
    <cellStyle name="Gevolgde hyperlink" xfId="1020" builtinId="9" hidden="1"/>
    <cellStyle name="Gevolgde hyperlink" xfId="1022" builtinId="9" hidden="1"/>
    <cellStyle name="Gevolgde hyperlink" xfId="1024" builtinId="9" hidden="1"/>
    <cellStyle name="Gevolgde hyperlink" xfId="1026" builtinId="9" hidden="1"/>
    <cellStyle name="Gevolgde hyperlink" xfId="1028" builtinId="9" hidden="1"/>
    <cellStyle name="Gevolgde hyperlink" xfId="1030" builtinId="9" hidden="1"/>
    <cellStyle name="Gevolgde hyperlink" xfId="1032" builtinId="9" hidden="1"/>
    <cellStyle name="Gevolgde hyperlink" xfId="1034" builtinId="9" hidden="1"/>
    <cellStyle name="Gevolgde hyperlink" xfId="1036" builtinId="9" hidden="1"/>
    <cellStyle name="Gevolgde hyperlink" xfId="1038" builtinId="9" hidden="1"/>
    <cellStyle name="Gevolgde hyperlink" xfId="1040" builtinId="9" hidden="1"/>
    <cellStyle name="Gevolgde hyperlink" xfId="1042" builtinId="9" hidden="1"/>
    <cellStyle name="Gevolgde hyperlink" xfId="1044" builtinId="9" hidden="1"/>
    <cellStyle name="Gevolgde hyperlink" xfId="1046" builtinId="9" hidden="1"/>
    <cellStyle name="Gevolgde hyperlink" xfId="1048" builtinId="9" hidden="1"/>
    <cellStyle name="Gevolgde hyperlink" xfId="1050" builtinId="9" hidden="1"/>
    <cellStyle name="Gevolgde hyperlink" xfId="1052" builtinId="9" hidden="1"/>
    <cellStyle name="Gevolgde hyperlink" xfId="1054" builtinId="9" hidden="1"/>
    <cellStyle name="Gevolgde hyperlink" xfId="1056" builtinId="9" hidden="1"/>
    <cellStyle name="Gevolgde hyperlink" xfId="1058" builtinId="9" hidden="1"/>
    <cellStyle name="Gevolgde hyperlink" xfId="1060" builtinId="9" hidden="1"/>
    <cellStyle name="Gevolgde hyperlink" xfId="1062" builtinId="9" hidden="1"/>
    <cellStyle name="Gevolgde hyperlink" xfId="1064" builtinId="9" hidden="1"/>
    <cellStyle name="Gevolgde hyperlink" xfId="1066" builtinId="9" hidden="1"/>
    <cellStyle name="Gevolgde hyperlink" xfId="1068" builtinId="9" hidden="1"/>
    <cellStyle name="Gevolgde hyperlink" xfId="1070" builtinId="9" hidden="1"/>
    <cellStyle name="Gevolgde hyperlink" xfId="1072" builtinId="9" hidden="1"/>
    <cellStyle name="Gevolgde hyperlink" xfId="1074" builtinId="9" hidden="1"/>
    <cellStyle name="Gevolgde hyperlink" xfId="1076" builtinId="9" hidden="1"/>
    <cellStyle name="Gevolgde hyperlink" xfId="1078" builtinId="9" hidden="1"/>
    <cellStyle name="Gevolgde hyperlink" xfId="1080" builtinId="9" hidden="1"/>
    <cellStyle name="Gevolgde hyperlink" xfId="1082" builtinId="9" hidden="1"/>
    <cellStyle name="Gevolgde hyperlink" xfId="1084" builtinId="9" hidden="1"/>
    <cellStyle name="Gevolgde hyperlink" xfId="1086" builtinId="9" hidden="1"/>
    <cellStyle name="Gevolgde hyperlink" xfId="1088" builtinId="9" hidden="1"/>
    <cellStyle name="Gevolgde hyperlink" xfId="1090" builtinId="9" hidden="1"/>
    <cellStyle name="Gevolgde hyperlink" xfId="1092" builtinId="9" hidden="1"/>
    <cellStyle name="Gevolgde hyperlink" xfId="1094" builtinId="9" hidden="1"/>
    <cellStyle name="Gevolgde hyperlink" xfId="1096" builtinId="9" hidden="1"/>
    <cellStyle name="Gevolgde hyperlink" xfId="1098" builtinId="9" hidden="1"/>
    <cellStyle name="Gevolgde hyperlink" xfId="1100" builtinId="9" hidden="1"/>
    <cellStyle name="Gevolgde hyperlink" xfId="1102" builtinId="9" hidden="1"/>
    <cellStyle name="Gevolgde hyperlink" xfId="1104" builtinId="9" hidden="1"/>
    <cellStyle name="Gevolgde hyperlink" xfId="1106" builtinId="9" hidden="1"/>
    <cellStyle name="Gevolgde hyperlink" xfId="1108" builtinId="9" hidden="1"/>
    <cellStyle name="Gevolgde hyperlink" xfId="1110" builtinId="9" hidden="1"/>
    <cellStyle name="Gevolgde hyperlink" xfId="1112" builtinId="9" hidden="1"/>
    <cellStyle name="Gevolgde hyperlink" xfId="1114" builtinId="9" hidden="1"/>
    <cellStyle name="Gevolgde hyperlink" xfId="1116" builtinId="9" hidden="1"/>
    <cellStyle name="Gevolgde hyperlink" xfId="1118" builtinId="9" hidden="1"/>
    <cellStyle name="Gevolgde hyperlink" xfId="1120" builtinId="9" hidden="1"/>
    <cellStyle name="Gevolgde hyperlink" xfId="1122" builtinId="9" hidden="1"/>
    <cellStyle name="Gevolgde hyperlink" xfId="1124" builtinId="9" hidden="1"/>
    <cellStyle name="Gevolgde hyperlink" xfId="1126" builtinId="9" hidden="1"/>
    <cellStyle name="Gevolgde hyperlink" xfId="1128" builtinId="9" hidden="1"/>
    <cellStyle name="Gevolgde hyperlink" xfId="1130" builtinId="9" hidden="1"/>
    <cellStyle name="Gevolgde hyperlink" xfId="1132" builtinId="9" hidden="1"/>
    <cellStyle name="Gevolgde hyperlink" xfId="1134" builtinId="9" hidden="1"/>
    <cellStyle name="Gevolgde hyperlink" xfId="1136" builtinId="9" hidden="1"/>
    <cellStyle name="Gevolgde hyperlink" xfId="1138" builtinId="9" hidden="1"/>
    <cellStyle name="Gevolgde hyperlink" xfId="1140" builtinId="9" hidden="1"/>
    <cellStyle name="Gevolgde hyperlink" xfId="1142" builtinId="9" hidden="1"/>
    <cellStyle name="Gevolgde hyperlink" xfId="1144" builtinId="9" hidden="1"/>
    <cellStyle name="Gevolgde hyperlink" xfId="1146" builtinId="9" hidden="1"/>
    <cellStyle name="Gevolgde hyperlink" xfId="1148" builtinId="9" hidden="1"/>
    <cellStyle name="Gevolgde hyperlink" xfId="1150" builtinId="9" hidden="1"/>
    <cellStyle name="Gevolgde hyperlink" xfId="1152" builtinId="9" hidden="1"/>
    <cellStyle name="Gevolgde hyperlink" xfId="1154" builtinId="9" hidden="1"/>
    <cellStyle name="Gevolgde hyperlink" xfId="1156" builtinId="9" hidden="1"/>
    <cellStyle name="Gevolgde hyperlink" xfId="1158" builtinId="9" hidden="1"/>
    <cellStyle name="Gevolgde hyperlink" xfId="1160" builtinId="9" hidden="1"/>
    <cellStyle name="Gevolgde hyperlink" xfId="1162" builtinId="9" hidden="1"/>
    <cellStyle name="Gevolgde hyperlink" xfId="1164" builtinId="9" hidden="1"/>
    <cellStyle name="Gevolgde hyperlink" xfId="1166" builtinId="9" hidden="1"/>
    <cellStyle name="Gevolgde hyperlink" xfId="1168" builtinId="9" hidden="1"/>
    <cellStyle name="Gevolgde hyperlink" xfId="1170" builtinId="9" hidden="1"/>
    <cellStyle name="Gevolgde hyperlink" xfId="1172" builtinId="9" hidden="1"/>
    <cellStyle name="Gevolgde hyperlink" xfId="1174" builtinId="9" hidden="1"/>
    <cellStyle name="Gevolgde hyperlink" xfId="1176" builtinId="9" hidden="1"/>
    <cellStyle name="Gevolgde hyperlink" xfId="1178" builtinId="9" hidden="1"/>
    <cellStyle name="Gevolgde hyperlink" xfId="1180" builtinId="9" hidden="1"/>
    <cellStyle name="Gevolgde hyperlink" xfId="1182" builtinId="9" hidden="1"/>
    <cellStyle name="Gevolgde hyperlink" xfId="1184" builtinId="9" hidden="1"/>
    <cellStyle name="Gevolgde hyperlink" xfId="1186" builtinId="9" hidden="1"/>
    <cellStyle name="Gevolgde hyperlink" xfId="1188" builtinId="9" hidden="1"/>
    <cellStyle name="Gevolgde hyperlink" xfId="1190" builtinId="9" hidden="1"/>
    <cellStyle name="Gevolgde hyperlink" xfId="1192" builtinId="9" hidden="1"/>
    <cellStyle name="Gevolgde hyperlink" xfId="1194" builtinId="9" hidden="1"/>
    <cellStyle name="Gevolgde hyperlink" xfId="1196" builtinId="9" hidden="1"/>
    <cellStyle name="Gevolgde hyperlink" xfId="1198" builtinId="9" hidden="1"/>
    <cellStyle name="Gevolgde hyperlink" xfId="1200" builtinId="9" hidden="1"/>
    <cellStyle name="Gevolgde hyperlink" xfId="1202" builtinId="9" hidden="1"/>
    <cellStyle name="Gevolgde hyperlink" xfId="1204" builtinId="9" hidden="1"/>
    <cellStyle name="Gevolgde hyperlink" xfId="1206" builtinId="9" hidden="1"/>
    <cellStyle name="Gevolgde hyperlink" xfId="1208" builtinId="9" hidden="1"/>
    <cellStyle name="Gevolgde hyperlink" xfId="1210" builtinId="9" hidden="1"/>
    <cellStyle name="Gevolgde hyperlink" xfId="1212" builtinId="9" hidden="1"/>
    <cellStyle name="Gevolgde hyperlink" xfId="1214" builtinId="9" hidden="1"/>
    <cellStyle name="Gevolgde hyperlink" xfId="1216" builtinId="9" hidden="1"/>
    <cellStyle name="Gevolgde hyperlink" xfId="1218" builtinId="9" hidden="1"/>
    <cellStyle name="Gevolgde hyperlink" xfId="1220" builtinId="9" hidden="1"/>
    <cellStyle name="Gevolgde hyperlink" xfId="1222" builtinId="9" hidden="1"/>
    <cellStyle name="Gevolgde hyperlink" xfId="1224" builtinId="9" hidden="1"/>
    <cellStyle name="Gevolgde hyperlink" xfId="1226" builtinId="9" hidden="1"/>
    <cellStyle name="Gevolgde hyperlink" xfId="1228" builtinId="9" hidden="1"/>
    <cellStyle name="Gevolgde hyperlink" xfId="1230" builtinId="9" hidden="1"/>
    <cellStyle name="Gevolgde hyperlink" xfId="1232" builtinId="9" hidden="1"/>
    <cellStyle name="Gevolgde hyperlink" xfId="1234" builtinId="9" hidden="1"/>
    <cellStyle name="Gevolgde hyperlink" xfId="1236" builtinId="9" hidden="1"/>
    <cellStyle name="Gevolgde hyperlink" xfId="1238" builtinId="9" hidden="1"/>
    <cellStyle name="Gevolgde hyperlink" xfId="1240" builtinId="9" hidden="1"/>
    <cellStyle name="Gevolgde hyperlink" xfId="1242" builtinId="9" hidden="1"/>
    <cellStyle name="Gevolgde hyperlink" xfId="1244" builtinId="9" hidden="1"/>
    <cellStyle name="Gevolgde hyperlink" xfId="1246" builtinId="9" hidden="1"/>
    <cellStyle name="Gevolgde hyperlink" xfId="1248" builtinId="9" hidden="1"/>
    <cellStyle name="Gevolgde hyperlink" xfId="1250" builtinId="9" hidden="1"/>
    <cellStyle name="Gevolgde hyperlink" xfId="1252" builtinId="9" hidden="1"/>
    <cellStyle name="Gevolgde hyperlink" xfId="1254" builtinId="9" hidden="1"/>
    <cellStyle name="Gevolgde hyperlink" xfId="1256" builtinId="9" hidden="1"/>
    <cellStyle name="Gevolgde hyperlink" xfId="1258" builtinId="9" hidden="1"/>
    <cellStyle name="Gevolgde hyperlink" xfId="1260" builtinId="9" hidden="1"/>
    <cellStyle name="Gevolgde hyperlink" xfId="1262" builtinId="9" hidden="1"/>
    <cellStyle name="Gevolgde hyperlink" xfId="1264" builtinId="9" hidden="1"/>
    <cellStyle name="Gevolgde hyperlink" xfId="1266" builtinId="9" hidden="1"/>
    <cellStyle name="Gevolgde hyperlink" xfId="1268" builtinId="9" hidden="1"/>
    <cellStyle name="Gevolgde hyperlink" xfId="1270" builtinId="9" hidden="1"/>
    <cellStyle name="Gevolgde hyperlink" xfId="1272" builtinId="9" hidden="1"/>
    <cellStyle name="Gevolgde hyperlink" xfId="1274" builtinId="9" hidden="1"/>
    <cellStyle name="Gevolgde hyperlink" xfId="1276" builtinId="9" hidden="1"/>
    <cellStyle name="Gevolgde hyperlink" xfId="12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Norma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F165"/>
  <sheetViews>
    <sheetView tabSelected="1" topLeftCell="C61" zoomScale="80" zoomScaleNormal="80" zoomScalePageLayoutView="80" workbookViewId="0">
      <selection activeCell="C61" sqref="C61:D75"/>
    </sheetView>
  </sheetViews>
  <sheetFormatPr baseColWidth="10" defaultColWidth="10.83203125" defaultRowHeight="15" x14ac:dyDescent="0"/>
  <cols>
    <col min="1" max="1" width="17.6640625" style="27" hidden="1" customWidth="1"/>
    <col min="2" max="2" width="21.6640625" style="19" hidden="1" customWidth="1"/>
    <col min="3" max="3" width="48" style="27" customWidth="1"/>
    <col min="4" max="4" width="47.5" style="27" customWidth="1"/>
    <col min="5" max="5" width="47.1640625" style="19" customWidth="1"/>
    <col min="6" max="6" width="61.33203125" style="27" customWidth="1"/>
    <col min="7" max="16384" width="10.83203125" style="27"/>
  </cols>
  <sheetData>
    <row r="1" spans="1:6" ht="40.5" customHeight="1">
      <c r="A1" s="27" t="s">
        <v>5217</v>
      </c>
      <c r="B1" s="19" t="s">
        <v>5017</v>
      </c>
      <c r="C1" s="241" t="s">
        <v>352</v>
      </c>
      <c r="D1" s="241"/>
      <c r="E1" s="241"/>
    </row>
    <row r="2" spans="1:6">
      <c r="C2" s="225" t="s">
        <v>224</v>
      </c>
      <c r="D2" s="226"/>
      <c r="E2" s="227"/>
    </row>
    <row r="3" spans="1:6">
      <c r="A3" s="27" t="s">
        <v>835</v>
      </c>
      <c r="B3" s="19">
        <f>E3</f>
        <v>0</v>
      </c>
      <c r="C3" s="219" t="s">
        <v>103</v>
      </c>
      <c r="D3" s="220"/>
      <c r="E3" s="207"/>
    </row>
    <row r="4" spans="1:6">
      <c r="C4" s="219" t="s">
        <v>104</v>
      </c>
      <c r="D4" s="220"/>
      <c r="E4" s="207" t="e">
        <f>VLOOKUP($E$3,InstLijst!$A$2:$N$1001,2,0)</f>
        <v>#N/A</v>
      </c>
    </row>
    <row r="5" spans="1:6">
      <c r="C5" s="219" t="s">
        <v>226</v>
      </c>
      <c r="D5" s="220"/>
      <c r="E5" s="207" t="e">
        <f>VLOOKUP($E$3,InstLijst!$A$2:$N$1001,8,0)</f>
        <v>#N/A</v>
      </c>
    </row>
    <row r="6" spans="1:6">
      <c r="C6" s="219" t="s">
        <v>105</v>
      </c>
      <c r="D6" s="220"/>
      <c r="E6" s="207"/>
    </row>
    <row r="7" spans="1:6">
      <c r="C7" s="31"/>
      <c r="D7" s="9" t="s">
        <v>106</v>
      </c>
      <c r="E7" s="207" t="e">
        <f>VLOOKUP($E$3,InstLijst!$A$2:$N$1001,3,0)</f>
        <v>#N/A</v>
      </c>
    </row>
    <row r="8" spans="1:6">
      <c r="C8" s="31"/>
      <c r="D8" s="9" t="s">
        <v>107</v>
      </c>
      <c r="E8" s="207" t="e">
        <f>VLOOKUP($E$3,InstLijst!$A$2:$N$1001,4,0)</f>
        <v>#N/A</v>
      </c>
    </row>
    <row r="9" spans="1:6">
      <c r="C9" s="219" t="s">
        <v>108</v>
      </c>
      <c r="D9" s="220"/>
      <c r="E9" s="207" t="e">
        <f>VLOOKUP($E$3,InstLijst!$A$2:$N$1001,5,0)</f>
        <v>#N/A</v>
      </c>
    </row>
    <row r="10" spans="1:6">
      <c r="C10" s="219" t="s">
        <v>109</v>
      </c>
      <c r="D10" s="220"/>
      <c r="E10" s="207" t="e">
        <f>VLOOKUP($E$3,InstLijst!$A$2:$N$1001,6,0)</f>
        <v>#N/A</v>
      </c>
    </row>
    <row r="11" spans="1:6">
      <c r="C11" s="219" t="s">
        <v>227</v>
      </c>
      <c r="D11" s="220"/>
      <c r="E11" s="207" t="e">
        <f>VLOOKUP($E$3,InstLijst!$A$2:$N$1001,7,0)</f>
        <v>#N/A</v>
      </c>
      <c r="F11" s="52"/>
    </row>
    <row r="12" spans="1:6">
      <c r="C12" s="242" t="s">
        <v>225</v>
      </c>
      <c r="D12" s="243"/>
      <c r="E12" s="244"/>
    </row>
    <row r="13" spans="1:6">
      <c r="A13" s="27" t="s">
        <v>836</v>
      </c>
      <c r="B13" s="19">
        <f>E13</f>
        <v>0</v>
      </c>
      <c r="C13" s="230" t="s">
        <v>235</v>
      </c>
      <c r="D13" s="231"/>
      <c r="E13" s="207"/>
      <c r="F13" s="52"/>
    </row>
    <row r="14" spans="1:6">
      <c r="A14" s="27" t="s">
        <v>837</v>
      </c>
      <c r="B14" s="19">
        <f>E14</f>
        <v>0</v>
      </c>
      <c r="C14" s="230" t="s">
        <v>236</v>
      </c>
      <c r="D14" s="231"/>
      <c r="E14" s="207"/>
    </row>
    <row r="15" spans="1:6">
      <c r="C15" s="30" t="s">
        <v>228</v>
      </c>
      <c r="D15" s="54"/>
      <c r="E15" s="58"/>
    </row>
    <row r="16" spans="1:6">
      <c r="A16" s="27" t="s">
        <v>838</v>
      </c>
      <c r="B16" s="19">
        <f>E16</f>
        <v>0</v>
      </c>
      <c r="C16" s="230" t="s">
        <v>388</v>
      </c>
      <c r="D16" s="231"/>
      <c r="E16" s="207"/>
    </row>
    <row r="17" spans="1:6">
      <c r="A17" s="27" t="s">
        <v>839</v>
      </c>
      <c r="B17" s="19">
        <f>E17</f>
        <v>0</v>
      </c>
      <c r="C17" s="230" t="s">
        <v>237</v>
      </c>
      <c r="D17" s="231"/>
      <c r="E17" s="207"/>
    </row>
    <row r="18" spans="1:6">
      <c r="C18" s="30" t="s">
        <v>564</v>
      </c>
      <c r="D18" s="55"/>
      <c r="E18" s="204"/>
    </row>
    <row r="19" spans="1:6">
      <c r="A19" s="27" t="s">
        <v>841</v>
      </c>
      <c r="B19" s="19">
        <f t="shared" ref="B19:B24" si="0">E19</f>
        <v>0</v>
      </c>
      <c r="C19" s="230" t="s">
        <v>578</v>
      </c>
      <c r="D19" s="231"/>
      <c r="E19" s="208"/>
      <c r="F19" s="27" t="s">
        <v>560</v>
      </c>
    </row>
    <row r="20" spans="1:6">
      <c r="A20" s="27" t="s">
        <v>842</v>
      </c>
      <c r="B20" s="19">
        <f t="shared" si="0"/>
        <v>0</v>
      </c>
      <c r="C20" s="230" t="s">
        <v>583</v>
      </c>
      <c r="D20" s="231"/>
      <c r="E20" s="209"/>
      <c r="F20" s="27" t="s">
        <v>577</v>
      </c>
    </row>
    <row r="21" spans="1:6">
      <c r="A21" s="27" t="s">
        <v>840</v>
      </c>
      <c r="B21" s="19">
        <f t="shared" si="0"/>
        <v>0</v>
      </c>
      <c r="C21" s="230" t="s">
        <v>579</v>
      </c>
      <c r="D21" s="231"/>
      <c r="E21" s="207"/>
      <c r="F21" s="27" t="s">
        <v>576</v>
      </c>
    </row>
    <row r="22" spans="1:6">
      <c r="A22" s="27" t="s">
        <v>843</v>
      </c>
      <c r="B22" s="19">
        <f t="shared" si="0"/>
        <v>0</v>
      </c>
      <c r="C22" s="230" t="s">
        <v>580</v>
      </c>
      <c r="D22" s="231"/>
      <c r="E22" s="208"/>
      <c r="F22" s="27" t="s">
        <v>574</v>
      </c>
    </row>
    <row r="23" spans="1:6">
      <c r="A23" s="27" t="s">
        <v>844</v>
      </c>
      <c r="B23" s="19">
        <f t="shared" si="0"/>
        <v>0</v>
      </c>
      <c r="C23" s="230" t="s">
        <v>582</v>
      </c>
      <c r="D23" s="231"/>
      <c r="E23" s="209"/>
      <c r="F23" s="27" t="s">
        <v>581</v>
      </c>
    </row>
    <row r="24" spans="1:6">
      <c r="A24" s="27" t="s">
        <v>845</v>
      </c>
      <c r="B24" s="19">
        <f t="shared" si="0"/>
        <v>0</v>
      </c>
      <c r="C24" s="230" t="s">
        <v>584</v>
      </c>
      <c r="D24" s="231"/>
      <c r="E24" s="207"/>
      <c r="F24" s="27" t="s">
        <v>570</v>
      </c>
    </row>
    <row r="25" spans="1:6">
      <c r="C25" s="225" t="s">
        <v>229</v>
      </c>
      <c r="D25" s="226"/>
      <c r="E25" s="227"/>
    </row>
    <row r="26" spans="1:6">
      <c r="A26" s="27" t="s">
        <v>846</v>
      </c>
      <c r="B26" s="19">
        <f>E26</f>
        <v>0</v>
      </c>
      <c r="C26" s="230" t="s">
        <v>585</v>
      </c>
      <c r="D26" s="231"/>
      <c r="E26" s="207"/>
    </row>
    <row r="27" spans="1:6">
      <c r="A27" s="27" t="s">
        <v>847</v>
      </c>
      <c r="B27" s="19">
        <f>E27</f>
        <v>0</v>
      </c>
      <c r="C27" s="230" t="s">
        <v>586</v>
      </c>
      <c r="D27" s="231"/>
      <c r="E27" s="210"/>
    </row>
    <row r="28" spans="1:6">
      <c r="C28" s="230" t="s">
        <v>566</v>
      </c>
      <c r="D28" s="231"/>
      <c r="E28" s="56"/>
    </row>
    <row r="29" spans="1:6">
      <c r="C29" s="219" t="s">
        <v>114</v>
      </c>
      <c r="D29" s="220"/>
      <c r="E29" s="56"/>
    </row>
    <row r="30" spans="1:6">
      <c r="A30" s="27" t="s">
        <v>849</v>
      </c>
      <c r="B30" s="19">
        <f>E30</f>
        <v>0</v>
      </c>
      <c r="C30" s="32"/>
      <c r="D30" s="23" t="s">
        <v>230</v>
      </c>
      <c r="E30" s="210"/>
    </row>
    <row r="31" spans="1:6">
      <c r="A31" s="27" t="s">
        <v>850</v>
      </c>
      <c r="B31" s="60">
        <f>E31</f>
        <v>0</v>
      </c>
      <c r="C31" s="32"/>
      <c r="D31" s="45" t="s">
        <v>110</v>
      </c>
      <c r="E31" s="211"/>
      <c r="F31" s="57" t="s">
        <v>848</v>
      </c>
    </row>
    <row r="32" spans="1:6">
      <c r="C32" s="219" t="s">
        <v>115</v>
      </c>
      <c r="D32" s="220"/>
      <c r="E32" s="56"/>
    </row>
    <row r="33" spans="1:6">
      <c r="A33" s="27" t="s">
        <v>851</v>
      </c>
      <c r="B33" s="19">
        <f>E33</f>
        <v>0</v>
      </c>
      <c r="C33" s="32"/>
      <c r="D33" s="23" t="s">
        <v>230</v>
      </c>
      <c r="E33" s="210"/>
    </row>
    <row r="34" spans="1:6">
      <c r="A34" s="27" t="s">
        <v>852</v>
      </c>
      <c r="B34" s="60">
        <f>E34</f>
        <v>0</v>
      </c>
      <c r="C34" s="32"/>
      <c r="D34" s="45" t="s">
        <v>110</v>
      </c>
      <c r="E34" s="211"/>
      <c r="F34" s="57" t="s">
        <v>848</v>
      </c>
    </row>
    <row r="35" spans="1:6">
      <c r="C35" s="219" t="s">
        <v>116</v>
      </c>
      <c r="D35" s="220"/>
      <c r="E35" s="56"/>
    </row>
    <row r="36" spans="1:6">
      <c r="A36" s="27" t="s">
        <v>853</v>
      </c>
      <c r="B36" s="19">
        <f>E36</f>
        <v>0</v>
      </c>
      <c r="C36" s="31"/>
      <c r="D36" s="23" t="s">
        <v>230</v>
      </c>
      <c r="E36" s="210"/>
    </row>
    <row r="37" spans="1:6">
      <c r="A37" s="27" t="s">
        <v>854</v>
      </c>
      <c r="B37" s="60">
        <f>E37</f>
        <v>0</v>
      </c>
      <c r="C37" s="31"/>
      <c r="D37" s="45" t="s">
        <v>110</v>
      </c>
      <c r="E37" s="211"/>
      <c r="F37" s="57" t="s">
        <v>848</v>
      </c>
    </row>
    <row r="38" spans="1:6">
      <c r="C38" s="219" t="s">
        <v>565</v>
      </c>
      <c r="D38" s="220"/>
      <c r="E38" s="56"/>
    </row>
    <row r="39" spans="1:6">
      <c r="A39" s="27" t="s">
        <v>855</v>
      </c>
      <c r="B39" s="19">
        <f>E39</f>
        <v>0</v>
      </c>
      <c r="C39" s="31"/>
      <c r="D39" s="23" t="s">
        <v>230</v>
      </c>
      <c r="E39" s="210"/>
    </row>
    <row r="40" spans="1:6">
      <c r="A40" s="27" t="s">
        <v>856</v>
      </c>
      <c r="B40" s="60">
        <f>E40</f>
        <v>0</v>
      </c>
      <c r="C40" s="31"/>
      <c r="D40" s="45" t="s">
        <v>110</v>
      </c>
      <c r="E40" s="211"/>
      <c r="F40" s="57" t="s">
        <v>848</v>
      </c>
    </row>
    <row r="41" spans="1:6" ht="15.75" customHeight="1">
      <c r="A41" s="27" t="s">
        <v>5672</v>
      </c>
      <c r="B41" s="19">
        <f>E41</f>
        <v>0</v>
      </c>
      <c r="C41" s="228" t="s">
        <v>592</v>
      </c>
      <c r="D41" s="229"/>
      <c r="E41" s="207"/>
    </row>
    <row r="42" spans="1:6">
      <c r="A42" s="27" t="s">
        <v>858</v>
      </c>
      <c r="B42" s="19" t="str">
        <f t="shared" ref="B42:B52" si="1">IF(E42&lt;&gt;"",D42,"")</f>
        <v/>
      </c>
      <c r="C42" s="32" t="s">
        <v>162</v>
      </c>
      <c r="D42" s="8" t="s">
        <v>589</v>
      </c>
      <c r="E42" s="210"/>
      <c r="F42" s="52"/>
    </row>
    <row r="43" spans="1:6">
      <c r="A43" s="27" t="s">
        <v>859</v>
      </c>
      <c r="B43" s="19" t="str">
        <f t="shared" si="1"/>
        <v/>
      </c>
      <c r="C43" s="59" t="s">
        <v>857</v>
      </c>
      <c r="D43" s="8" t="s">
        <v>587</v>
      </c>
      <c r="E43" s="210"/>
      <c r="F43" s="27" t="s">
        <v>590</v>
      </c>
    </row>
    <row r="44" spans="1:6">
      <c r="A44" s="27" t="s">
        <v>860</v>
      </c>
      <c r="B44" s="19" t="str">
        <f t="shared" si="1"/>
        <v/>
      </c>
      <c r="C44" s="32"/>
      <c r="D44" s="8" t="s">
        <v>588</v>
      </c>
      <c r="E44" s="210"/>
      <c r="F44" s="27" t="s">
        <v>591</v>
      </c>
    </row>
    <row r="45" spans="1:6">
      <c r="A45" s="27" t="s">
        <v>861</v>
      </c>
      <c r="B45" s="19" t="str">
        <f t="shared" si="1"/>
        <v/>
      </c>
      <c r="C45" s="32" t="s">
        <v>153</v>
      </c>
      <c r="D45" s="8" t="s">
        <v>238</v>
      </c>
      <c r="E45" s="210"/>
      <c r="F45" s="52"/>
    </row>
    <row r="46" spans="1:6">
      <c r="A46" s="27" t="s">
        <v>862</v>
      </c>
      <c r="B46" s="19" t="str">
        <f t="shared" si="1"/>
        <v/>
      </c>
      <c r="C46" s="59" t="s">
        <v>857</v>
      </c>
      <c r="D46" s="8" t="s">
        <v>239</v>
      </c>
      <c r="E46" s="210"/>
    </row>
    <row r="47" spans="1:6">
      <c r="A47" s="27" t="s">
        <v>863</v>
      </c>
      <c r="B47" s="19" t="str">
        <f t="shared" si="1"/>
        <v/>
      </c>
      <c r="C47" s="23"/>
      <c r="D47" s="8" t="s">
        <v>240</v>
      </c>
      <c r="E47" s="210"/>
    </row>
    <row r="48" spans="1:6">
      <c r="A48" s="27" t="s">
        <v>864</v>
      </c>
      <c r="B48" s="19" t="str">
        <f t="shared" si="1"/>
        <v/>
      </c>
      <c r="C48" s="23"/>
      <c r="D48" s="8" t="s">
        <v>154</v>
      </c>
      <c r="E48" s="210"/>
    </row>
    <row r="49" spans="1:6">
      <c r="A49" s="27" t="s">
        <v>865</v>
      </c>
      <c r="B49" s="19" t="str">
        <f t="shared" si="1"/>
        <v/>
      </c>
      <c r="C49" s="9"/>
      <c r="D49" s="20" t="s">
        <v>241</v>
      </c>
      <c r="E49" s="210"/>
    </row>
    <row r="50" spans="1:6">
      <c r="A50" s="27" t="s">
        <v>866</v>
      </c>
      <c r="B50" s="19" t="str">
        <f t="shared" si="1"/>
        <v/>
      </c>
      <c r="C50" s="31" t="s">
        <v>567</v>
      </c>
      <c r="D50" s="43" t="s">
        <v>568</v>
      </c>
      <c r="E50" s="210"/>
      <c r="F50" s="52"/>
    </row>
    <row r="51" spans="1:6">
      <c r="A51" s="27" t="s">
        <v>867</v>
      </c>
      <c r="B51" s="19" t="str">
        <f t="shared" si="1"/>
        <v/>
      </c>
      <c r="C51" s="59" t="s">
        <v>857</v>
      </c>
      <c r="D51" s="43" t="s">
        <v>155</v>
      </c>
      <c r="E51" s="210"/>
    </row>
    <row r="52" spans="1:6">
      <c r="A52" s="27" t="s">
        <v>868</v>
      </c>
      <c r="B52" s="19" t="str">
        <f t="shared" si="1"/>
        <v/>
      </c>
      <c r="C52" s="31"/>
      <c r="D52" s="43" t="s">
        <v>569</v>
      </c>
      <c r="E52" s="210"/>
    </row>
    <row r="53" spans="1:6">
      <c r="C53" s="225" t="s">
        <v>111</v>
      </c>
      <c r="D53" s="226"/>
      <c r="E53" s="227"/>
    </row>
    <row r="54" spans="1:6">
      <c r="C54" s="228" t="s">
        <v>244</v>
      </c>
      <c r="D54" s="229"/>
      <c r="E54" s="205"/>
      <c r="F54" s="27" t="s">
        <v>234</v>
      </c>
    </row>
    <row r="55" spans="1:6">
      <c r="A55" s="27" t="s">
        <v>886</v>
      </c>
      <c r="B55" s="60">
        <f>E55</f>
        <v>0</v>
      </c>
      <c r="C55" s="219" t="s">
        <v>389</v>
      </c>
      <c r="D55" s="220"/>
      <c r="E55" s="207"/>
      <c r="F55" s="27" t="s">
        <v>242</v>
      </c>
    </row>
    <row r="56" spans="1:6">
      <c r="A56" s="27" t="s">
        <v>887</v>
      </c>
      <c r="B56" s="60">
        <f>E56</f>
        <v>0</v>
      </c>
      <c r="C56" s="219" t="s">
        <v>390</v>
      </c>
      <c r="D56" s="220"/>
      <c r="E56" s="207"/>
    </row>
    <row r="57" spans="1:6" ht="17" customHeight="1">
      <c r="A57" s="27" t="s">
        <v>888</v>
      </c>
      <c r="B57" s="60">
        <f>E57</f>
        <v>0</v>
      </c>
      <c r="C57" s="219" t="s">
        <v>391</v>
      </c>
      <c r="D57" s="220"/>
      <c r="E57" s="207"/>
      <c r="F57" s="27" t="s">
        <v>392</v>
      </c>
    </row>
    <row r="58" spans="1:6">
      <c r="A58" s="27" t="s">
        <v>889</v>
      </c>
      <c r="B58" s="60">
        <f>E58</f>
        <v>0</v>
      </c>
      <c r="C58" s="219" t="s">
        <v>393</v>
      </c>
      <c r="D58" s="220"/>
      <c r="E58" s="207"/>
    </row>
    <row r="59" spans="1:6">
      <c r="A59" s="27" t="s">
        <v>890</v>
      </c>
      <c r="B59" s="60">
        <f>E59</f>
        <v>0</v>
      </c>
      <c r="C59" s="219" t="s">
        <v>575</v>
      </c>
      <c r="D59" s="220"/>
      <c r="E59" s="207"/>
      <c r="F59" s="27" t="s">
        <v>602</v>
      </c>
    </row>
    <row r="60" spans="1:6">
      <c r="C60" s="228" t="s">
        <v>243</v>
      </c>
      <c r="D60" s="229"/>
      <c r="E60" s="205"/>
    </row>
    <row r="61" spans="1:6">
      <c r="A61" s="27" t="s">
        <v>891</v>
      </c>
      <c r="B61" s="60">
        <f>E61</f>
        <v>0</v>
      </c>
      <c r="C61" s="219" t="s">
        <v>389</v>
      </c>
      <c r="D61" s="220"/>
      <c r="E61" s="207"/>
    </row>
    <row r="62" spans="1:6">
      <c r="A62" s="27" t="s">
        <v>892</v>
      </c>
      <c r="B62" s="60">
        <f>E62</f>
        <v>0</v>
      </c>
      <c r="C62" s="219" t="s">
        <v>390</v>
      </c>
      <c r="D62" s="220"/>
      <c r="E62" s="207"/>
    </row>
    <row r="63" spans="1:6">
      <c r="A63" s="27" t="s">
        <v>893</v>
      </c>
      <c r="B63" s="60">
        <f>E63</f>
        <v>0</v>
      </c>
      <c r="C63" s="219" t="s">
        <v>391</v>
      </c>
      <c r="D63" s="220"/>
      <c r="E63" s="207"/>
    </row>
    <row r="64" spans="1:6">
      <c r="A64" s="27" t="s">
        <v>894</v>
      </c>
      <c r="B64" s="60">
        <f>E64</f>
        <v>0</v>
      </c>
      <c r="C64" s="219" t="s">
        <v>393</v>
      </c>
      <c r="D64" s="220"/>
      <c r="E64" s="207"/>
    </row>
    <row r="65" spans="1:6">
      <c r="A65" s="27" t="s">
        <v>895</v>
      </c>
      <c r="B65" s="60">
        <f>E65</f>
        <v>0</v>
      </c>
      <c r="C65" s="219" t="s">
        <v>575</v>
      </c>
      <c r="D65" s="220"/>
      <c r="E65" s="207"/>
    </row>
    <row r="66" spans="1:6">
      <c r="C66" s="219" t="s">
        <v>593</v>
      </c>
      <c r="D66" s="220"/>
      <c r="E66" s="56"/>
      <c r="F66" s="27" t="s">
        <v>594</v>
      </c>
    </row>
    <row r="67" spans="1:6">
      <c r="A67" s="27" t="s">
        <v>896</v>
      </c>
      <c r="B67" s="60">
        <f>E67</f>
        <v>0</v>
      </c>
      <c r="C67" s="32"/>
      <c r="D67" s="23" t="s">
        <v>869</v>
      </c>
      <c r="E67" s="210"/>
      <c r="F67" s="27" t="s">
        <v>870</v>
      </c>
    </row>
    <row r="68" spans="1:6">
      <c r="A68" s="27" t="s">
        <v>897</v>
      </c>
      <c r="B68" s="60">
        <f>E68</f>
        <v>0</v>
      </c>
      <c r="C68" s="32"/>
      <c r="D68" s="23" t="s">
        <v>156</v>
      </c>
      <c r="E68" s="210"/>
      <c r="F68" s="27" t="s">
        <v>871</v>
      </c>
    </row>
    <row r="69" spans="1:6">
      <c r="A69" s="27" t="s">
        <v>898</v>
      </c>
      <c r="B69" s="60">
        <f>E69</f>
        <v>0</v>
      </c>
      <c r="C69" s="32"/>
      <c r="D69" s="23" t="s">
        <v>233</v>
      </c>
      <c r="E69" s="207"/>
    </row>
    <row r="70" spans="1:6">
      <c r="A70" s="27" t="s">
        <v>899</v>
      </c>
      <c r="B70" s="19" t="str">
        <f>IF(E70&lt;&gt;"",D70,"")</f>
        <v/>
      </c>
      <c r="C70" s="31" t="s">
        <v>112</v>
      </c>
      <c r="D70" s="20" t="s">
        <v>161</v>
      </c>
      <c r="E70" s="210"/>
      <c r="F70" s="52"/>
    </row>
    <row r="71" spans="1:6">
      <c r="A71" s="27" t="s">
        <v>900</v>
      </c>
      <c r="B71" s="19" t="str">
        <f>IF(E71&lt;&gt;"",D71,"")</f>
        <v/>
      </c>
      <c r="C71" s="59" t="s">
        <v>857</v>
      </c>
      <c r="D71" s="20" t="s">
        <v>157</v>
      </c>
      <c r="E71" s="210"/>
    </row>
    <row r="72" spans="1:6">
      <c r="A72" s="27" t="s">
        <v>901</v>
      </c>
      <c r="B72" s="19" t="str">
        <f>IF(E72&lt;&gt;"",D72,"")</f>
        <v/>
      </c>
      <c r="C72" s="31"/>
      <c r="D72" s="20" t="s">
        <v>158</v>
      </c>
      <c r="E72" s="210"/>
    </row>
    <row r="73" spans="1:6">
      <c r="A73" s="27" t="s">
        <v>902</v>
      </c>
      <c r="B73" s="19" t="str">
        <f>IF(E73&lt;&gt;"",D73,"")</f>
        <v/>
      </c>
      <c r="C73" s="31"/>
      <c r="D73" s="20" t="s">
        <v>159</v>
      </c>
      <c r="E73" s="210"/>
    </row>
    <row r="74" spans="1:6">
      <c r="A74" s="27" t="s">
        <v>903</v>
      </c>
      <c r="B74" s="19" t="str">
        <f>IF(E74&lt;&gt;"",D74,"")</f>
        <v/>
      </c>
      <c r="C74" s="20"/>
      <c r="D74" s="20" t="s">
        <v>160</v>
      </c>
      <c r="E74" s="210"/>
      <c r="F74" s="4"/>
    </row>
    <row r="75" spans="1:6">
      <c r="A75" s="27" t="s">
        <v>904</v>
      </c>
      <c r="B75" s="60">
        <f>E75</f>
        <v>0</v>
      </c>
      <c r="C75" s="219" t="s">
        <v>595</v>
      </c>
      <c r="D75" s="220"/>
      <c r="E75" s="207"/>
    </row>
    <row r="76" spans="1:6">
      <c r="C76" s="225" t="s">
        <v>231</v>
      </c>
      <c r="D76" s="226"/>
      <c r="E76" s="227"/>
      <c r="F76" s="27" t="s">
        <v>691</v>
      </c>
    </row>
    <row r="77" spans="1:6">
      <c r="A77" s="27" t="s">
        <v>905</v>
      </c>
      <c r="B77" s="60">
        <f t="shared" ref="B77:B87" si="2">E77</f>
        <v>0</v>
      </c>
      <c r="C77" s="223" t="s">
        <v>650</v>
      </c>
      <c r="D77" s="224"/>
      <c r="E77" s="207"/>
      <c r="F77" s="21"/>
    </row>
    <row r="78" spans="1:6">
      <c r="A78" s="27" t="s">
        <v>906</v>
      </c>
      <c r="B78" s="60">
        <f t="shared" si="2"/>
        <v>0</v>
      </c>
      <c r="C78" s="223" t="s">
        <v>596</v>
      </c>
      <c r="D78" s="224"/>
      <c r="E78" s="207"/>
    </row>
    <row r="79" spans="1:6">
      <c r="A79" s="27" t="s">
        <v>907</v>
      </c>
      <c r="B79" s="60">
        <f t="shared" si="2"/>
        <v>0</v>
      </c>
      <c r="C79" s="223" t="s">
        <v>597</v>
      </c>
      <c r="D79" s="224"/>
      <c r="E79" s="207"/>
      <c r="F79" s="27" t="s">
        <v>598</v>
      </c>
    </row>
    <row r="80" spans="1:6">
      <c r="A80" s="27" t="s">
        <v>908</v>
      </c>
      <c r="B80" s="60">
        <f t="shared" si="2"/>
        <v>0</v>
      </c>
      <c r="C80" s="223" t="s">
        <v>267</v>
      </c>
      <c r="D80" s="224"/>
      <c r="E80" s="207"/>
    </row>
    <row r="81" spans="1:6">
      <c r="A81" s="27" t="s">
        <v>909</v>
      </c>
      <c r="B81" s="60">
        <f t="shared" si="2"/>
        <v>0</v>
      </c>
      <c r="C81" s="223" t="s">
        <v>263</v>
      </c>
      <c r="D81" s="224"/>
      <c r="E81" s="207"/>
    </row>
    <row r="82" spans="1:6">
      <c r="A82" s="27" t="s">
        <v>910</v>
      </c>
      <c r="B82" s="60">
        <f t="shared" si="2"/>
        <v>0</v>
      </c>
      <c r="C82" s="223" t="s">
        <v>266</v>
      </c>
      <c r="D82" s="224"/>
      <c r="E82" s="207"/>
      <c r="F82"/>
    </row>
    <row r="83" spans="1:6">
      <c r="A83" s="27" t="s">
        <v>911</v>
      </c>
      <c r="B83" s="60">
        <f t="shared" si="2"/>
        <v>0</v>
      </c>
      <c r="C83" s="223" t="s">
        <v>559</v>
      </c>
      <c r="D83" s="224"/>
      <c r="E83" s="207"/>
      <c r="F83"/>
    </row>
    <row r="84" spans="1:6">
      <c r="A84" s="27" t="s">
        <v>912</v>
      </c>
      <c r="B84" s="60">
        <f t="shared" si="2"/>
        <v>0</v>
      </c>
      <c r="C84" s="223" t="s">
        <v>264</v>
      </c>
      <c r="D84" s="224"/>
      <c r="E84" s="207"/>
      <c r="F84"/>
    </row>
    <row r="85" spans="1:6">
      <c r="A85" s="27" t="s">
        <v>913</v>
      </c>
      <c r="B85" s="60">
        <f t="shared" si="2"/>
        <v>0</v>
      </c>
      <c r="C85" s="223" t="s">
        <v>265</v>
      </c>
      <c r="D85" s="224"/>
      <c r="E85" s="207"/>
      <c r="F85" t="s">
        <v>690</v>
      </c>
    </row>
    <row r="86" spans="1:6">
      <c r="A86" s="27" t="s">
        <v>914</v>
      </c>
      <c r="B86" s="60">
        <f t="shared" si="2"/>
        <v>0</v>
      </c>
      <c r="C86" s="223" t="s">
        <v>223</v>
      </c>
      <c r="D86" s="224"/>
      <c r="E86" s="207"/>
    </row>
    <row r="87" spans="1:6">
      <c r="A87" s="27" t="s">
        <v>915</v>
      </c>
      <c r="B87" s="60">
        <f t="shared" si="2"/>
        <v>0</v>
      </c>
      <c r="C87" s="223" t="s">
        <v>241</v>
      </c>
      <c r="D87" s="224"/>
      <c r="E87" s="207"/>
    </row>
    <row r="88" spans="1:6">
      <c r="C88" s="223" t="s">
        <v>600</v>
      </c>
      <c r="D88" s="224"/>
      <c r="E88" s="206"/>
    </row>
    <row r="89" spans="1:6">
      <c r="A89" s="27" t="s">
        <v>916</v>
      </c>
      <c r="B89" s="60">
        <f>E89</f>
        <v>0</v>
      </c>
      <c r="C89" s="46"/>
      <c r="D89" s="33" t="s">
        <v>604</v>
      </c>
      <c r="E89" s="207"/>
      <c r="F89" s="27" t="s">
        <v>607</v>
      </c>
    </row>
    <row r="90" spans="1:6">
      <c r="A90" s="27" t="s">
        <v>917</v>
      </c>
      <c r="B90" s="60">
        <f>E90</f>
        <v>0</v>
      </c>
      <c r="C90" s="46"/>
      <c r="D90" s="33" t="s">
        <v>605</v>
      </c>
      <c r="E90" s="207"/>
    </row>
    <row r="91" spans="1:6">
      <c r="A91" s="27" t="s">
        <v>918</v>
      </c>
      <c r="B91" s="60">
        <f>E91</f>
        <v>0</v>
      </c>
      <c r="C91" s="46"/>
      <c r="D91" s="33" t="s">
        <v>606</v>
      </c>
      <c r="E91" s="207"/>
    </row>
    <row r="92" spans="1:6">
      <c r="C92" s="223" t="s">
        <v>601</v>
      </c>
      <c r="D92" s="224"/>
      <c r="E92" s="206"/>
    </row>
    <row r="93" spans="1:6">
      <c r="A93" s="27" t="s">
        <v>919</v>
      </c>
      <c r="B93" s="60">
        <f>E93</f>
        <v>0</v>
      </c>
      <c r="C93" s="46"/>
      <c r="D93" s="33" t="s">
        <v>608</v>
      </c>
      <c r="E93" s="207"/>
    </row>
    <row r="94" spans="1:6">
      <c r="A94" s="27" t="s">
        <v>920</v>
      </c>
      <c r="B94" s="60">
        <f>E94</f>
        <v>0</v>
      </c>
      <c r="C94" s="46"/>
      <c r="D94" s="33" t="s">
        <v>609</v>
      </c>
      <c r="E94" s="207"/>
    </row>
    <row r="95" spans="1:6">
      <c r="A95" s="27" t="s">
        <v>921</v>
      </c>
      <c r="B95" s="60">
        <f>E95</f>
        <v>0</v>
      </c>
      <c r="C95" s="46"/>
      <c r="D95" s="33" t="s">
        <v>606</v>
      </c>
      <c r="E95" s="207"/>
      <c r="F95" s="27" t="s">
        <v>610</v>
      </c>
    </row>
    <row r="96" spans="1:6">
      <c r="C96" s="223" t="s">
        <v>599</v>
      </c>
      <c r="D96" s="224"/>
      <c r="E96" s="206"/>
    </row>
    <row r="97" spans="1:6">
      <c r="A97" s="27" t="s">
        <v>922</v>
      </c>
      <c r="B97" s="60">
        <f>E97</f>
        <v>0</v>
      </c>
      <c r="C97" s="46"/>
      <c r="D97" s="42" t="s">
        <v>608</v>
      </c>
      <c r="E97" s="207"/>
    </row>
    <row r="98" spans="1:6">
      <c r="A98" s="27" t="s">
        <v>923</v>
      </c>
      <c r="B98" s="60">
        <f>E98</f>
        <v>0</v>
      </c>
      <c r="C98" s="46"/>
      <c r="D98" s="42" t="s">
        <v>612</v>
      </c>
      <c r="E98" s="207"/>
    </row>
    <row r="99" spans="1:6">
      <c r="A99" s="27" t="s">
        <v>924</v>
      </c>
      <c r="B99" s="60">
        <f>E99</f>
        <v>0</v>
      </c>
      <c r="C99" s="46"/>
      <c r="D99" s="42" t="s">
        <v>611</v>
      </c>
      <c r="E99" s="207"/>
    </row>
    <row r="100" spans="1:6">
      <c r="C100" s="225" t="s">
        <v>113</v>
      </c>
      <c r="D100" s="226"/>
      <c r="E100" s="227"/>
      <c r="F100" s="27" t="s">
        <v>649</v>
      </c>
    </row>
    <row r="101" spans="1:6">
      <c r="C101" s="223" t="s">
        <v>603</v>
      </c>
      <c r="D101" s="224"/>
      <c r="E101" s="206"/>
    </row>
    <row r="102" spans="1:6">
      <c r="A102" s="27" t="s">
        <v>925</v>
      </c>
      <c r="B102" s="60">
        <f>E102</f>
        <v>0</v>
      </c>
      <c r="C102" s="31"/>
      <c r="D102" s="9" t="s">
        <v>114</v>
      </c>
      <c r="E102" s="212"/>
    </row>
    <row r="103" spans="1:6">
      <c r="A103" s="27" t="s">
        <v>926</v>
      </c>
      <c r="B103" s="60">
        <f>E103</f>
        <v>0</v>
      </c>
      <c r="C103" s="32"/>
      <c r="D103" s="23" t="s">
        <v>115</v>
      </c>
      <c r="E103" s="210"/>
    </row>
    <row r="104" spans="1:6">
      <c r="A104" s="27" t="s">
        <v>927</v>
      </c>
      <c r="B104" s="60">
        <f>E104</f>
        <v>0</v>
      </c>
      <c r="C104" s="32"/>
      <c r="D104" s="23" t="s">
        <v>116</v>
      </c>
      <c r="E104" s="210"/>
    </row>
    <row r="105" spans="1:6">
      <c r="A105" s="27" t="s">
        <v>928</v>
      </c>
      <c r="B105" s="60">
        <f>E105</f>
        <v>0</v>
      </c>
      <c r="C105" s="34"/>
      <c r="D105" s="23" t="s">
        <v>565</v>
      </c>
      <c r="E105" s="210"/>
      <c r="F105" s="52"/>
    </row>
    <row r="106" spans="1:6">
      <c r="A106" s="27" t="s">
        <v>929</v>
      </c>
      <c r="B106" s="60">
        <f>E106</f>
        <v>0</v>
      </c>
      <c r="C106" s="34"/>
      <c r="D106" s="23" t="s">
        <v>872</v>
      </c>
      <c r="E106" s="210"/>
      <c r="F106" s="52"/>
    </row>
    <row r="107" spans="1:6">
      <c r="A107" s="27" t="s">
        <v>930</v>
      </c>
      <c r="B107" s="19">
        <v>0</v>
      </c>
      <c r="C107" s="34"/>
      <c r="D107" s="23" t="s">
        <v>873</v>
      </c>
      <c r="E107" s="210"/>
      <c r="F107" s="52"/>
    </row>
    <row r="108" spans="1:6">
      <c r="C108" s="225" t="s">
        <v>117</v>
      </c>
      <c r="D108" s="226"/>
      <c r="E108" s="227"/>
    </row>
    <row r="109" spans="1:6">
      <c r="A109" s="27" t="s">
        <v>931</v>
      </c>
      <c r="B109" s="60">
        <f>E109</f>
        <v>0</v>
      </c>
      <c r="C109" s="223" t="s">
        <v>118</v>
      </c>
      <c r="D109" s="224"/>
      <c r="E109" s="210"/>
      <c r="F109" s="57" t="s">
        <v>874</v>
      </c>
    </row>
    <row r="110" spans="1:6">
      <c r="A110" s="27" t="s">
        <v>932</v>
      </c>
      <c r="B110" s="60">
        <f>E110</f>
        <v>0</v>
      </c>
      <c r="C110" s="223" t="s">
        <v>119</v>
      </c>
      <c r="D110" s="224"/>
      <c r="E110" s="213"/>
      <c r="F110" s="27" t="s">
        <v>875</v>
      </c>
    </row>
    <row r="111" spans="1:6">
      <c r="A111" s="27" t="s">
        <v>933</v>
      </c>
      <c r="B111" s="60">
        <f>E111</f>
        <v>0</v>
      </c>
      <c r="C111" s="223" t="s">
        <v>877</v>
      </c>
      <c r="D111" s="224"/>
      <c r="E111" s="207"/>
      <c r="F111" s="27" t="s">
        <v>876</v>
      </c>
    </row>
    <row r="112" spans="1:6">
      <c r="C112" s="223" t="s">
        <v>878</v>
      </c>
      <c r="D112" s="224"/>
      <c r="E112" s="206"/>
      <c r="F112" s="52"/>
    </row>
    <row r="113" spans="1:6">
      <c r="A113" s="27" t="s">
        <v>934</v>
      </c>
      <c r="B113" s="19" t="str">
        <f t="shared" ref="B113:B126" si="3">IF(E113&lt;&gt;"",D113,"")</f>
        <v/>
      </c>
      <c r="C113" s="59" t="s">
        <v>857</v>
      </c>
      <c r="D113" s="28" t="s">
        <v>613</v>
      </c>
      <c r="E113" s="210"/>
      <c r="F113" s="52"/>
    </row>
    <row r="114" spans="1:6">
      <c r="A114" s="27" t="s">
        <v>935</v>
      </c>
      <c r="B114" s="19" t="str">
        <f t="shared" si="3"/>
        <v/>
      </c>
      <c r="C114" s="28"/>
      <c r="D114" s="28" t="s">
        <v>614</v>
      </c>
      <c r="E114" s="210"/>
    </row>
    <row r="115" spans="1:6">
      <c r="A115" s="27" t="s">
        <v>936</v>
      </c>
      <c r="B115" s="19" t="str">
        <f t="shared" si="3"/>
        <v/>
      </c>
      <c r="C115" s="28"/>
      <c r="D115" s="28" t="s">
        <v>615</v>
      </c>
      <c r="E115" s="210"/>
    </row>
    <row r="116" spans="1:6">
      <c r="A116" s="27" t="s">
        <v>937</v>
      </c>
      <c r="B116" s="19" t="str">
        <f t="shared" si="3"/>
        <v/>
      </c>
      <c r="C116" s="28"/>
      <c r="D116" s="28" t="s">
        <v>616</v>
      </c>
      <c r="E116" s="210"/>
    </row>
    <row r="117" spans="1:6">
      <c r="A117" s="27" t="s">
        <v>938</v>
      </c>
      <c r="B117" s="19" t="str">
        <f t="shared" si="3"/>
        <v/>
      </c>
      <c r="C117" s="28"/>
      <c r="D117" s="28" t="s">
        <v>617</v>
      </c>
      <c r="E117" s="210"/>
    </row>
    <row r="118" spans="1:6">
      <c r="A118" s="27" t="s">
        <v>939</v>
      </c>
      <c r="B118" s="19" t="str">
        <f t="shared" si="3"/>
        <v/>
      </c>
      <c r="C118" s="28"/>
      <c r="D118" s="28" t="s">
        <v>618</v>
      </c>
      <c r="E118" s="210"/>
    </row>
    <row r="119" spans="1:6">
      <c r="A119" s="27" t="s">
        <v>940</v>
      </c>
      <c r="B119" s="19" t="str">
        <f t="shared" si="3"/>
        <v/>
      </c>
      <c r="C119" s="28"/>
      <c r="D119" s="28" t="s">
        <v>619</v>
      </c>
      <c r="E119" s="210"/>
    </row>
    <row r="120" spans="1:6">
      <c r="A120" s="27" t="s">
        <v>941</v>
      </c>
      <c r="B120" s="19" t="str">
        <f t="shared" si="3"/>
        <v/>
      </c>
      <c r="C120" s="28"/>
      <c r="D120" s="28" t="s">
        <v>620</v>
      </c>
      <c r="E120" s="210"/>
    </row>
    <row r="121" spans="1:6">
      <c r="A121" s="27" t="s">
        <v>942</v>
      </c>
      <c r="B121" s="19" t="str">
        <f t="shared" si="3"/>
        <v/>
      </c>
      <c r="C121" s="28"/>
      <c r="D121" s="28" t="s">
        <v>621</v>
      </c>
      <c r="E121" s="210"/>
    </row>
    <row r="122" spans="1:6">
      <c r="A122" s="27" t="s">
        <v>943</v>
      </c>
      <c r="B122" s="19" t="str">
        <f t="shared" si="3"/>
        <v/>
      </c>
      <c r="C122" s="28"/>
      <c r="D122" s="28" t="s">
        <v>622</v>
      </c>
      <c r="E122" s="210"/>
    </row>
    <row r="123" spans="1:6">
      <c r="A123" s="27" t="s">
        <v>944</v>
      </c>
      <c r="B123" s="19" t="str">
        <f t="shared" si="3"/>
        <v/>
      </c>
      <c r="C123" s="28"/>
      <c r="D123" s="28" t="s">
        <v>623</v>
      </c>
      <c r="E123" s="210"/>
    </row>
    <row r="124" spans="1:6">
      <c r="A124" s="27" t="s">
        <v>945</v>
      </c>
      <c r="B124" s="19" t="str">
        <f t="shared" si="3"/>
        <v/>
      </c>
      <c r="C124" s="28"/>
      <c r="D124" s="28" t="s">
        <v>624</v>
      </c>
      <c r="E124" s="210"/>
    </row>
    <row r="125" spans="1:6">
      <c r="A125" s="27" t="s">
        <v>946</v>
      </c>
      <c r="B125" s="19" t="str">
        <f t="shared" si="3"/>
        <v/>
      </c>
      <c r="C125" s="28"/>
      <c r="D125" s="28" t="s">
        <v>646</v>
      </c>
      <c r="E125" s="210"/>
    </row>
    <row r="126" spans="1:6">
      <c r="A126" s="27" t="s">
        <v>947</v>
      </c>
      <c r="B126" s="19" t="str">
        <f t="shared" si="3"/>
        <v/>
      </c>
      <c r="C126" s="28"/>
      <c r="D126" s="28" t="s">
        <v>241</v>
      </c>
      <c r="E126" s="210"/>
    </row>
    <row r="127" spans="1:6">
      <c r="A127" s="27" t="s">
        <v>948</v>
      </c>
      <c r="B127" s="60">
        <f>E127</f>
        <v>0</v>
      </c>
      <c r="C127" s="221" t="s">
        <v>879</v>
      </c>
      <c r="D127" s="222"/>
      <c r="E127" s="214"/>
    </row>
    <row r="128" spans="1:6">
      <c r="A128" s="27" t="s">
        <v>949</v>
      </c>
      <c r="B128" s="60">
        <f>E128</f>
        <v>0</v>
      </c>
      <c r="C128" s="219" t="s">
        <v>880</v>
      </c>
      <c r="D128" s="220"/>
      <c r="E128" s="207"/>
      <c r="F128" s="27" t="s">
        <v>5673</v>
      </c>
    </row>
    <row r="129" spans="1:6">
      <c r="C129" s="219" t="s">
        <v>881</v>
      </c>
      <c r="D129" s="220"/>
      <c r="E129" s="207"/>
    </row>
    <row r="130" spans="1:6">
      <c r="A130" s="27" t="s">
        <v>950</v>
      </c>
      <c r="B130" s="19" t="str">
        <f t="shared" ref="B130:B142" si="4">IF(E130&lt;&gt;"",D130,"")</f>
        <v/>
      </c>
      <c r="C130" s="59" t="s">
        <v>857</v>
      </c>
      <c r="D130" s="9" t="s">
        <v>625</v>
      </c>
      <c r="E130" s="210"/>
      <c r="F130" s="52"/>
    </row>
    <row r="131" spans="1:6">
      <c r="A131" s="27" t="s">
        <v>951</v>
      </c>
      <c r="B131" s="19" t="str">
        <f t="shared" si="4"/>
        <v/>
      </c>
      <c r="C131" s="28"/>
      <c r="D131" s="9" t="s">
        <v>626</v>
      </c>
      <c r="E131" s="210"/>
    </row>
    <row r="132" spans="1:6">
      <c r="A132" s="27" t="s">
        <v>952</v>
      </c>
      <c r="B132" s="19" t="str">
        <f t="shared" si="4"/>
        <v/>
      </c>
      <c r="C132" s="28"/>
      <c r="D132" s="9" t="s">
        <v>633</v>
      </c>
      <c r="E132" s="210"/>
    </row>
    <row r="133" spans="1:6">
      <c r="A133" s="27" t="s">
        <v>953</v>
      </c>
      <c r="B133" s="19" t="str">
        <f t="shared" si="4"/>
        <v/>
      </c>
      <c r="C133" s="28"/>
      <c r="D133" s="9" t="s">
        <v>634</v>
      </c>
      <c r="E133" s="210"/>
    </row>
    <row r="134" spans="1:6">
      <c r="A134" s="27" t="s">
        <v>954</v>
      </c>
      <c r="B134" s="19" t="str">
        <f t="shared" si="4"/>
        <v/>
      </c>
      <c r="C134" s="28"/>
      <c r="D134" s="9" t="s">
        <v>627</v>
      </c>
      <c r="E134" s="210"/>
    </row>
    <row r="135" spans="1:6">
      <c r="A135" s="27" t="s">
        <v>955</v>
      </c>
      <c r="B135" s="19" t="str">
        <f t="shared" si="4"/>
        <v/>
      </c>
      <c r="C135" s="28"/>
      <c r="D135" s="9" t="s">
        <v>635</v>
      </c>
      <c r="E135" s="210"/>
    </row>
    <row r="136" spans="1:6">
      <c r="A136" s="27" t="s">
        <v>956</v>
      </c>
      <c r="B136" s="19" t="str">
        <f t="shared" si="4"/>
        <v/>
      </c>
      <c r="C136" s="28"/>
      <c r="D136" s="9" t="s">
        <v>628</v>
      </c>
      <c r="E136" s="210"/>
    </row>
    <row r="137" spans="1:6">
      <c r="A137" s="27" t="s">
        <v>957</v>
      </c>
      <c r="B137" s="19" t="str">
        <f t="shared" si="4"/>
        <v/>
      </c>
      <c r="C137" s="28"/>
      <c r="D137" s="9" t="s">
        <v>629</v>
      </c>
      <c r="E137" s="210"/>
    </row>
    <row r="138" spans="1:6">
      <c r="A138" s="27" t="s">
        <v>958</v>
      </c>
      <c r="B138" s="19" t="str">
        <f t="shared" si="4"/>
        <v/>
      </c>
      <c r="C138" s="28"/>
      <c r="D138" s="9" t="s">
        <v>636</v>
      </c>
      <c r="E138" s="210"/>
    </row>
    <row r="139" spans="1:6">
      <c r="A139" s="27" t="s">
        <v>959</v>
      </c>
      <c r="B139" s="19" t="str">
        <f t="shared" si="4"/>
        <v/>
      </c>
      <c r="C139" s="28"/>
      <c r="D139" s="9" t="s">
        <v>630</v>
      </c>
      <c r="E139" s="210"/>
    </row>
    <row r="140" spans="1:6">
      <c r="A140" s="27" t="s">
        <v>960</v>
      </c>
      <c r="B140" s="19" t="str">
        <f t="shared" si="4"/>
        <v/>
      </c>
      <c r="C140" s="28"/>
      <c r="D140" s="28" t="s">
        <v>631</v>
      </c>
      <c r="E140" s="210"/>
    </row>
    <row r="141" spans="1:6">
      <c r="A141" s="27" t="s">
        <v>961</v>
      </c>
      <c r="B141" s="19" t="str">
        <f t="shared" si="4"/>
        <v/>
      </c>
      <c r="C141" s="28"/>
      <c r="D141" s="9" t="s">
        <v>632</v>
      </c>
      <c r="E141" s="210"/>
    </row>
    <row r="142" spans="1:6">
      <c r="A142" s="27" t="s">
        <v>962</v>
      </c>
      <c r="B142" s="19" t="str">
        <f t="shared" si="4"/>
        <v/>
      </c>
      <c r="C142" s="28"/>
      <c r="D142" s="9" t="s">
        <v>241</v>
      </c>
      <c r="E142" s="210"/>
    </row>
    <row r="143" spans="1:6">
      <c r="A143" s="27" t="s">
        <v>963</v>
      </c>
      <c r="B143" s="60">
        <f>E143</f>
        <v>0</v>
      </c>
      <c r="C143" s="221" t="s">
        <v>882</v>
      </c>
      <c r="D143" s="222"/>
      <c r="E143" s="207"/>
    </row>
    <row r="144" spans="1:6">
      <c r="A144" s="27" t="s">
        <v>964</v>
      </c>
      <c r="B144" s="60">
        <f>E144</f>
        <v>0</v>
      </c>
      <c r="C144" s="219" t="s">
        <v>883</v>
      </c>
      <c r="D144" s="220"/>
      <c r="E144" s="207"/>
      <c r="F144" s="27" t="s">
        <v>876</v>
      </c>
    </row>
    <row r="145" spans="1:6">
      <c r="C145" s="219" t="s">
        <v>884</v>
      </c>
      <c r="D145" s="220"/>
      <c r="E145" s="212"/>
    </row>
    <row r="146" spans="1:6">
      <c r="A146" s="27" t="s">
        <v>965</v>
      </c>
      <c r="B146" s="19" t="str">
        <f t="shared" ref="B146:B155" si="5">IF(E146&lt;&gt;"",D146,"")</f>
        <v/>
      </c>
      <c r="C146" s="59" t="s">
        <v>857</v>
      </c>
      <c r="D146" s="22" t="s">
        <v>644</v>
      </c>
      <c r="E146" s="210"/>
      <c r="F146" s="52"/>
    </row>
    <row r="147" spans="1:6">
      <c r="A147" s="27" t="s">
        <v>966</v>
      </c>
      <c r="B147" s="19" t="str">
        <f t="shared" si="5"/>
        <v/>
      </c>
      <c r="C147" s="32"/>
      <c r="D147" s="22" t="s">
        <v>645</v>
      </c>
      <c r="E147" s="210"/>
      <c r="F147"/>
    </row>
    <row r="148" spans="1:6">
      <c r="A148" s="27" t="s">
        <v>967</v>
      </c>
      <c r="B148" s="19" t="str">
        <f t="shared" si="5"/>
        <v/>
      </c>
      <c r="C148" s="32"/>
      <c r="D148" s="22" t="s">
        <v>640</v>
      </c>
      <c r="E148" s="210"/>
      <c r="F148"/>
    </row>
    <row r="149" spans="1:6">
      <c r="A149" s="27" t="s">
        <v>968</v>
      </c>
      <c r="B149" s="19" t="str">
        <f t="shared" si="5"/>
        <v/>
      </c>
      <c r="C149" s="32"/>
      <c r="D149" s="22" t="s">
        <v>641</v>
      </c>
      <c r="E149" s="210"/>
      <c r="F149"/>
    </row>
    <row r="150" spans="1:6">
      <c r="A150" s="27" t="s">
        <v>969</v>
      </c>
      <c r="B150" s="19" t="str">
        <f t="shared" si="5"/>
        <v/>
      </c>
      <c r="C150" s="32"/>
      <c r="D150" s="22" t="s">
        <v>642</v>
      </c>
      <c r="E150" s="210"/>
      <c r="F150"/>
    </row>
    <row r="151" spans="1:6">
      <c r="A151" s="27" t="s">
        <v>970</v>
      </c>
      <c r="B151" s="19" t="str">
        <f t="shared" si="5"/>
        <v/>
      </c>
      <c r="C151" s="32"/>
      <c r="D151" s="22" t="s">
        <v>639</v>
      </c>
      <c r="E151" s="210"/>
      <c r="F151"/>
    </row>
    <row r="152" spans="1:6">
      <c r="A152" s="27" t="s">
        <v>971</v>
      </c>
      <c r="B152" s="19" t="str">
        <f t="shared" si="5"/>
        <v/>
      </c>
      <c r="C152" s="32"/>
      <c r="D152" s="22" t="s">
        <v>637</v>
      </c>
      <c r="E152" s="210"/>
      <c r="F152"/>
    </row>
    <row r="153" spans="1:6">
      <c r="A153" s="27" t="s">
        <v>972</v>
      </c>
      <c r="B153" s="19" t="str">
        <f t="shared" si="5"/>
        <v/>
      </c>
      <c r="C153" s="32"/>
      <c r="D153" s="22" t="s">
        <v>638</v>
      </c>
      <c r="E153" s="210"/>
      <c r="F153"/>
    </row>
    <row r="154" spans="1:6">
      <c r="A154" s="27" t="s">
        <v>973</v>
      </c>
      <c r="B154" s="19" t="str">
        <f t="shared" si="5"/>
        <v/>
      </c>
      <c r="C154" s="32"/>
      <c r="D154" s="22" t="s">
        <v>643</v>
      </c>
      <c r="E154" s="210"/>
      <c r="F154"/>
    </row>
    <row r="155" spans="1:6">
      <c r="A155" s="27" t="s">
        <v>974</v>
      </c>
      <c r="B155" s="19" t="str">
        <f t="shared" si="5"/>
        <v/>
      </c>
      <c r="C155" s="32"/>
      <c r="D155" s="22" t="s">
        <v>241</v>
      </c>
      <c r="E155" s="210"/>
      <c r="F155"/>
    </row>
    <row r="156" spans="1:6">
      <c r="A156" s="27" t="s">
        <v>975</v>
      </c>
      <c r="B156" s="60">
        <f>E156</f>
        <v>0</v>
      </c>
      <c r="C156" s="219" t="s">
        <v>885</v>
      </c>
      <c r="D156" s="220"/>
      <c r="E156" s="212"/>
      <c r="F156"/>
    </row>
    <row r="157" spans="1:6">
      <c r="C157" s="30" t="s">
        <v>120</v>
      </c>
      <c r="D157" s="54"/>
      <c r="E157" s="58"/>
    </row>
    <row r="158" spans="1:6">
      <c r="A158" s="27" t="s">
        <v>976</v>
      </c>
      <c r="B158" s="19">
        <f>C158</f>
        <v>0</v>
      </c>
      <c r="C158" s="232"/>
      <c r="D158" s="233"/>
      <c r="E158" s="234"/>
    </row>
    <row r="159" spans="1:6">
      <c r="C159" s="235"/>
      <c r="D159" s="236"/>
      <c r="E159" s="237"/>
    </row>
    <row r="160" spans="1:6">
      <c r="C160" s="235"/>
      <c r="D160" s="236"/>
      <c r="E160" s="237"/>
    </row>
    <row r="161" spans="3:5">
      <c r="C161" s="235"/>
      <c r="D161" s="236"/>
      <c r="E161" s="237"/>
    </row>
    <row r="162" spans="3:5">
      <c r="C162" s="235"/>
      <c r="D162" s="236"/>
      <c r="E162" s="237"/>
    </row>
    <row r="163" spans="3:5">
      <c r="C163" s="235"/>
      <c r="D163" s="236"/>
      <c r="E163" s="237"/>
    </row>
    <row r="164" spans="3:5">
      <c r="C164" s="235"/>
      <c r="D164" s="236"/>
      <c r="E164" s="237"/>
    </row>
    <row r="165" spans="3:5">
      <c r="C165" s="238"/>
      <c r="D165" s="239"/>
      <c r="E165" s="240"/>
    </row>
  </sheetData>
  <sheetProtection sheet="1" objects="1" scenarios="1"/>
  <mergeCells count="74">
    <mergeCell ref="C158:E165"/>
    <mergeCell ref="C1:E1"/>
    <mergeCell ref="C16:D16"/>
    <mergeCell ref="C17:D17"/>
    <mergeCell ref="C13:D13"/>
    <mergeCell ref="C14:D14"/>
    <mergeCell ref="C12:E12"/>
    <mergeCell ref="C3:D3"/>
    <mergeCell ref="C4:D4"/>
    <mergeCell ref="C5:D5"/>
    <mergeCell ref="C6:D6"/>
    <mergeCell ref="C9:D9"/>
    <mergeCell ref="C10:D10"/>
    <mergeCell ref="C11:D11"/>
    <mergeCell ref="C19:D19"/>
    <mergeCell ref="C35:D35"/>
    <mergeCell ref="C38:D38"/>
    <mergeCell ref="C41:D41"/>
    <mergeCell ref="C2:E2"/>
    <mergeCell ref="C25:E25"/>
    <mergeCell ref="C26:D26"/>
    <mergeCell ref="C27:D27"/>
    <mergeCell ref="C28:D28"/>
    <mergeCell ref="C29:D29"/>
    <mergeCell ref="C32:D32"/>
    <mergeCell ref="C20:D20"/>
    <mergeCell ref="C21:D21"/>
    <mergeCell ref="C22:D22"/>
    <mergeCell ref="C23:D23"/>
    <mergeCell ref="C24:D24"/>
    <mergeCell ref="C53:E53"/>
    <mergeCell ref="C54:D54"/>
    <mergeCell ref="C55:D55"/>
    <mergeCell ref="C56:D56"/>
    <mergeCell ref="C57:D57"/>
    <mergeCell ref="C58:D58"/>
    <mergeCell ref="C59:D59"/>
    <mergeCell ref="C60:D60"/>
    <mergeCell ref="C61:D61"/>
    <mergeCell ref="C62:D62"/>
    <mergeCell ref="C63:D63"/>
    <mergeCell ref="C64:D64"/>
    <mergeCell ref="C65:D65"/>
    <mergeCell ref="C66:D66"/>
    <mergeCell ref="C75:D75"/>
    <mergeCell ref="C76:E76"/>
    <mergeCell ref="C77:D77"/>
    <mergeCell ref="C78:D78"/>
    <mergeCell ref="C79:D79"/>
    <mergeCell ref="C80:D80"/>
    <mergeCell ref="C81:D81"/>
    <mergeCell ref="C82:D82"/>
    <mergeCell ref="C83:D83"/>
    <mergeCell ref="C84:D84"/>
    <mergeCell ref="C85:D85"/>
    <mergeCell ref="C86:D86"/>
    <mergeCell ref="C87:D87"/>
    <mergeCell ref="C88:D88"/>
    <mergeCell ref="C92:D92"/>
    <mergeCell ref="C96:D96"/>
    <mergeCell ref="C111:D111"/>
    <mergeCell ref="C112:D112"/>
    <mergeCell ref="C127:D127"/>
    <mergeCell ref="C128:D128"/>
    <mergeCell ref="C100:E100"/>
    <mergeCell ref="C101:D101"/>
    <mergeCell ref="C108:E108"/>
    <mergeCell ref="C109:D109"/>
    <mergeCell ref="C110:D110"/>
    <mergeCell ref="C129:D129"/>
    <mergeCell ref="C143:D143"/>
    <mergeCell ref="C144:D144"/>
    <mergeCell ref="C145:D145"/>
    <mergeCell ref="C156:D156"/>
  </mergeCells>
  <phoneticPr fontId="6" type="noConversion"/>
  <dataValidations count="10">
    <dataValidation type="list" allowBlank="1" showInputMessage="1" showErrorMessage="1" sqref="E13:E14 E21 E24 E26 E41 E55:E59 E61:E65 E69 E75 E77:E87 E89:E91 E93:E95 E97:E99">
      <formula1>"ja,nee"</formula1>
    </dataValidation>
    <dataValidation type="list" allowBlank="1" showInputMessage="1" showErrorMessage="1" sqref="E19 E22">
      <formula1>"minder dan 50 min,50 min - 70 min,70 min - 90 min,90 min - 110 min,110 min - 130 min,130 min - 150 min,meer dan 150 min"</formula1>
    </dataValidation>
    <dataValidation type="list" allowBlank="1" showInputMessage="1" showErrorMessage="1" sqref="E20 E23">
      <formula1>"1/week,2/week,3/week,4/week,meer"</formula1>
    </dataValidation>
    <dataValidation type="list" allowBlank="1" showInputMessage="1" showErrorMessage="1" sqref="E27">
      <formula1>"1,2,3,4,meer dan 4"</formula1>
    </dataValidation>
    <dataValidation type="list" allowBlank="1" showInputMessage="1" showErrorMessage="1" sqref="E30 E33 E36 E39">
      <formula1>"bachelor LO,master LO,gelijkgesteld"</formula1>
    </dataValidation>
    <dataValidation type="list" allowBlank="1" showInputMessage="1" showErrorMessage="1" sqref="E109">
      <formula1>"Karl Baert,Geert De Witte,Vera Pollier,Ann Schelfhout,Veerle Vonderlynck"</formula1>
    </dataValidation>
    <dataValidation type="list" allowBlank="1" showInputMessage="1" showErrorMessage="1" sqref="E111 E144">
      <formula1>"jongste,oudste"</formula1>
    </dataValidation>
    <dataValidation type="list" allowBlank="1" showInputMessage="1" showErrorMessage="1" sqref="E3">
      <formula1>InstNr</formula1>
    </dataValidation>
    <dataValidation type="list" allowBlank="1" showInputMessage="1" showErrorMessage="1" sqref="E42:E52 E70:E74 E113:E126 E130:E142 E146:E155">
      <formula1>"x"</formula1>
    </dataValidation>
    <dataValidation type="list" allowBlank="1" showInputMessage="1" showErrorMessage="1" sqref="E128">
      <formula1>"5de leerjaar,6de leerjaar"</formula1>
    </dataValidation>
  </dataValidations>
  <pageMargins left="0.75" right="0.75" top="1" bottom="1" header="0.5" footer="0.5"/>
  <pageSetup paperSize="9" scale="55" orientation="landscape" horizontalDpi="4294967292" verticalDpi="4294967292"/>
  <colBreaks count="1" manualBreakCount="1">
    <brk id="7" max="164"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workbookViewId="0"/>
  </sheetViews>
  <sheetFormatPr baseColWidth="10" defaultColWidth="8.83203125" defaultRowHeight="15" x14ac:dyDescent="0"/>
  <cols>
    <col min="1" max="1" width="7.83203125" customWidth="1"/>
    <col min="2" max="2" width="57.5" bestFit="1" customWidth="1"/>
    <col min="3" max="3" width="32.6640625" bestFit="1" customWidth="1"/>
    <col min="4" max="4" width="26.1640625" bestFit="1" customWidth="1"/>
    <col min="5" max="5" width="12.5" bestFit="1" customWidth="1"/>
    <col min="6" max="6" width="28.33203125" bestFit="1" customWidth="1"/>
    <col min="7" max="7" width="27.1640625" bestFit="1" customWidth="1"/>
    <col min="8" max="8" width="25.6640625" bestFit="1" customWidth="1"/>
    <col min="15" max="15" width="9.1640625" bestFit="1" customWidth="1"/>
  </cols>
  <sheetData>
    <row r="1" spans="1:8">
      <c r="A1" t="s">
        <v>1594</v>
      </c>
      <c r="B1" t="s">
        <v>1595</v>
      </c>
      <c r="C1" t="s">
        <v>1596</v>
      </c>
      <c r="D1" t="s">
        <v>1597</v>
      </c>
      <c r="E1" t="s">
        <v>1598</v>
      </c>
      <c r="F1" t="s">
        <v>1599</v>
      </c>
      <c r="G1" t="s">
        <v>5013</v>
      </c>
      <c r="H1" t="s">
        <v>5010</v>
      </c>
    </row>
    <row r="2" spans="1:8">
      <c r="A2" s="218">
        <v>42</v>
      </c>
      <c r="B2" t="s">
        <v>1472</v>
      </c>
      <c r="C2" t="s">
        <v>1600</v>
      </c>
      <c r="D2" t="s">
        <v>1601</v>
      </c>
      <c r="E2" t="s">
        <v>1602</v>
      </c>
      <c r="F2" t="s">
        <v>1603</v>
      </c>
      <c r="G2" t="s">
        <v>1051</v>
      </c>
      <c r="H2" t="s">
        <v>5007</v>
      </c>
    </row>
    <row r="3" spans="1:8">
      <c r="A3" s="218">
        <v>109</v>
      </c>
      <c r="B3" t="s">
        <v>1367</v>
      </c>
      <c r="C3" t="s">
        <v>1604</v>
      </c>
      <c r="D3" t="s">
        <v>1605</v>
      </c>
      <c r="E3" t="s">
        <v>1606</v>
      </c>
      <c r="F3" t="s">
        <v>1607</v>
      </c>
      <c r="G3" t="s">
        <v>1051</v>
      </c>
      <c r="H3" t="s">
        <v>5007</v>
      </c>
    </row>
    <row r="4" spans="1:8">
      <c r="A4" s="218">
        <v>133</v>
      </c>
      <c r="B4" t="s">
        <v>1426</v>
      </c>
      <c r="C4" t="s">
        <v>1608</v>
      </c>
      <c r="D4" t="s">
        <v>1609</v>
      </c>
      <c r="E4" t="s">
        <v>1610</v>
      </c>
      <c r="F4" t="s">
        <v>1611</v>
      </c>
      <c r="G4" t="s">
        <v>1051</v>
      </c>
      <c r="H4" t="s">
        <v>5007</v>
      </c>
    </row>
    <row r="5" spans="1:8">
      <c r="A5" s="218">
        <v>141</v>
      </c>
      <c r="B5" t="s">
        <v>1418</v>
      </c>
      <c r="C5" t="s">
        <v>1612</v>
      </c>
      <c r="D5" t="s">
        <v>1613</v>
      </c>
      <c r="E5" t="s">
        <v>1614</v>
      </c>
      <c r="F5" t="s">
        <v>1615</v>
      </c>
      <c r="G5" t="s">
        <v>1051</v>
      </c>
      <c r="H5" t="s">
        <v>5007</v>
      </c>
    </row>
    <row r="6" spans="1:8">
      <c r="A6" s="218">
        <v>158</v>
      </c>
      <c r="B6" t="s">
        <v>1433</v>
      </c>
      <c r="C6" t="s">
        <v>1616</v>
      </c>
      <c r="D6" t="s">
        <v>1617</v>
      </c>
      <c r="E6" t="s">
        <v>1618</v>
      </c>
      <c r="F6" t="s">
        <v>1619</v>
      </c>
      <c r="G6" t="s">
        <v>1051</v>
      </c>
      <c r="H6" t="s">
        <v>5007</v>
      </c>
    </row>
    <row r="7" spans="1:8">
      <c r="A7" s="218">
        <v>174</v>
      </c>
      <c r="B7" t="s">
        <v>1410</v>
      </c>
      <c r="C7" t="s">
        <v>1620</v>
      </c>
      <c r="D7" t="s">
        <v>1621</v>
      </c>
      <c r="E7" t="s">
        <v>1622</v>
      </c>
      <c r="F7" t="s">
        <v>1623</v>
      </c>
      <c r="G7" t="s">
        <v>1051</v>
      </c>
      <c r="H7" t="s">
        <v>5007</v>
      </c>
    </row>
    <row r="8" spans="1:8">
      <c r="A8" s="218">
        <v>182</v>
      </c>
      <c r="B8" t="s">
        <v>1411</v>
      </c>
      <c r="C8" t="s">
        <v>1624</v>
      </c>
      <c r="D8" t="s">
        <v>1625</v>
      </c>
      <c r="E8" t="s">
        <v>1626</v>
      </c>
      <c r="F8" t="s">
        <v>1627</v>
      </c>
      <c r="G8" t="s">
        <v>1051</v>
      </c>
      <c r="H8" t="s">
        <v>5007</v>
      </c>
    </row>
    <row r="9" spans="1:8">
      <c r="A9" s="218">
        <v>216</v>
      </c>
      <c r="B9" t="s">
        <v>1385</v>
      </c>
      <c r="C9" t="s">
        <v>1628</v>
      </c>
      <c r="D9" t="s">
        <v>1629</v>
      </c>
      <c r="E9" t="s">
        <v>1630</v>
      </c>
      <c r="F9" t="s">
        <v>1631</v>
      </c>
      <c r="G9" t="s">
        <v>5011</v>
      </c>
      <c r="H9" t="s">
        <v>5007</v>
      </c>
    </row>
    <row r="10" spans="1:8">
      <c r="A10" s="218">
        <v>232</v>
      </c>
      <c r="B10" t="s">
        <v>1455</v>
      </c>
      <c r="C10" t="s">
        <v>1632</v>
      </c>
      <c r="D10" t="s">
        <v>1633</v>
      </c>
      <c r="E10" t="s">
        <v>1634</v>
      </c>
      <c r="F10" t="s">
        <v>1635</v>
      </c>
      <c r="G10" t="s">
        <v>5011</v>
      </c>
      <c r="H10" t="s">
        <v>5007</v>
      </c>
    </row>
    <row r="11" spans="1:8">
      <c r="A11" s="218">
        <v>257</v>
      </c>
      <c r="B11" t="s">
        <v>1453</v>
      </c>
      <c r="C11" t="s">
        <v>1636</v>
      </c>
      <c r="D11" t="s">
        <v>1637</v>
      </c>
      <c r="E11" t="s">
        <v>1638</v>
      </c>
      <c r="F11" t="s">
        <v>1639</v>
      </c>
      <c r="G11" t="s">
        <v>5011</v>
      </c>
      <c r="H11" t="s">
        <v>5007</v>
      </c>
    </row>
    <row r="12" spans="1:8">
      <c r="A12" s="218">
        <v>265</v>
      </c>
      <c r="B12" t="s">
        <v>1364</v>
      </c>
      <c r="C12" t="s">
        <v>1640</v>
      </c>
      <c r="D12" t="s">
        <v>1641</v>
      </c>
      <c r="E12" t="s">
        <v>1642</v>
      </c>
      <c r="F12" t="s">
        <v>1643</v>
      </c>
      <c r="G12" t="s">
        <v>5011</v>
      </c>
      <c r="H12" t="s">
        <v>5007</v>
      </c>
    </row>
    <row r="13" spans="1:8">
      <c r="A13" s="218">
        <v>307</v>
      </c>
      <c r="B13" t="s">
        <v>1391</v>
      </c>
      <c r="C13" t="s">
        <v>1644</v>
      </c>
      <c r="D13" t="s">
        <v>1645</v>
      </c>
      <c r="E13" t="s">
        <v>1646</v>
      </c>
      <c r="F13" t="s">
        <v>1647</v>
      </c>
      <c r="G13" t="s">
        <v>5011</v>
      </c>
      <c r="H13" t="s">
        <v>5007</v>
      </c>
    </row>
    <row r="14" spans="1:8">
      <c r="A14" s="218">
        <v>315</v>
      </c>
      <c r="B14" t="s">
        <v>1446</v>
      </c>
      <c r="C14" t="s">
        <v>1648</v>
      </c>
      <c r="D14" t="s">
        <v>1645</v>
      </c>
      <c r="E14" t="s">
        <v>1649</v>
      </c>
      <c r="F14" t="s">
        <v>1650</v>
      </c>
      <c r="G14" t="s">
        <v>5011</v>
      </c>
      <c r="H14" t="s">
        <v>5007</v>
      </c>
    </row>
    <row r="15" spans="1:8">
      <c r="A15" s="218">
        <v>349</v>
      </c>
      <c r="B15" t="s">
        <v>1419</v>
      </c>
      <c r="C15" t="s">
        <v>1651</v>
      </c>
      <c r="D15" t="s">
        <v>1652</v>
      </c>
      <c r="E15" t="s">
        <v>1653</v>
      </c>
      <c r="F15" t="s">
        <v>1654</v>
      </c>
      <c r="G15" t="s">
        <v>5011</v>
      </c>
      <c r="H15" t="s">
        <v>5007</v>
      </c>
    </row>
    <row r="16" spans="1:8">
      <c r="A16" s="218">
        <v>364</v>
      </c>
      <c r="B16" t="s">
        <v>1477</v>
      </c>
      <c r="C16" t="s">
        <v>1655</v>
      </c>
      <c r="D16" t="s">
        <v>1656</v>
      </c>
      <c r="E16" t="s">
        <v>1657</v>
      </c>
      <c r="F16" t="s">
        <v>1658</v>
      </c>
      <c r="G16" t="s">
        <v>5011</v>
      </c>
      <c r="H16" t="s">
        <v>5007</v>
      </c>
    </row>
    <row r="17" spans="1:8">
      <c r="A17" s="218">
        <v>372</v>
      </c>
      <c r="B17" t="s">
        <v>1427</v>
      </c>
      <c r="C17" t="s">
        <v>1659</v>
      </c>
      <c r="D17" t="s">
        <v>1660</v>
      </c>
      <c r="E17" t="s">
        <v>1661</v>
      </c>
      <c r="F17" t="s">
        <v>1662</v>
      </c>
      <c r="G17" t="s">
        <v>5011</v>
      </c>
      <c r="H17" t="s">
        <v>5007</v>
      </c>
    </row>
    <row r="18" spans="1:8">
      <c r="A18" s="218">
        <v>398</v>
      </c>
      <c r="B18" t="s">
        <v>1402</v>
      </c>
      <c r="C18" t="s">
        <v>1663</v>
      </c>
      <c r="D18" t="s">
        <v>1664</v>
      </c>
      <c r="E18" t="s">
        <v>1665</v>
      </c>
      <c r="F18" t="s">
        <v>1666</v>
      </c>
      <c r="G18" t="s">
        <v>5011</v>
      </c>
      <c r="H18" t="s">
        <v>5007</v>
      </c>
    </row>
    <row r="19" spans="1:8">
      <c r="A19" s="218">
        <v>406</v>
      </c>
      <c r="B19" t="s">
        <v>1443</v>
      </c>
      <c r="C19" t="s">
        <v>1667</v>
      </c>
      <c r="D19" t="s">
        <v>1668</v>
      </c>
      <c r="E19" t="s">
        <v>1669</v>
      </c>
      <c r="F19" t="s">
        <v>1670</v>
      </c>
      <c r="G19" t="s">
        <v>5012</v>
      </c>
      <c r="H19" t="s">
        <v>5007</v>
      </c>
    </row>
    <row r="20" spans="1:8">
      <c r="A20" s="218">
        <v>414</v>
      </c>
      <c r="B20" t="s">
        <v>1435</v>
      </c>
      <c r="C20" t="s">
        <v>1671</v>
      </c>
      <c r="D20" t="s">
        <v>1672</v>
      </c>
      <c r="E20" t="s">
        <v>1673</v>
      </c>
      <c r="F20" t="s">
        <v>1674</v>
      </c>
      <c r="G20" t="s">
        <v>5012</v>
      </c>
      <c r="H20" t="s">
        <v>5007</v>
      </c>
    </row>
    <row r="21" spans="1:8">
      <c r="A21" s="218">
        <v>422</v>
      </c>
      <c r="B21" t="s">
        <v>1399</v>
      </c>
      <c r="C21" t="s">
        <v>1675</v>
      </c>
      <c r="D21" t="s">
        <v>1676</v>
      </c>
      <c r="E21" t="s">
        <v>1677</v>
      </c>
      <c r="F21" t="s">
        <v>1678</v>
      </c>
      <c r="G21" t="s">
        <v>5012</v>
      </c>
      <c r="H21" t="s">
        <v>5007</v>
      </c>
    </row>
    <row r="22" spans="1:8">
      <c r="A22" s="218">
        <v>455</v>
      </c>
      <c r="B22" t="s">
        <v>1371</v>
      </c>
      <c r="C22" t="s">
        <v>1679</v>
      </c>
      <c r="D22" t="s">
        <v>1680</v>
      </c>
      <c r="E22" t="s">
        <v>1681</v>
      </c>
      <c r="F22" t="s">
        <v>1682</v>
      </c>
      <c r="G22" t="s">
        <v>5011</v>
      </c>
      <c r="H22" t="s">
        <v>5007</v>
      </c>
    </row>
    <row r="23" spans="1:8">
      <c r="A23" s="218">
        <v>463</v>
      </c>
      <c r="B23" t="s">
        <v>1346</v>
      </c>
      <c r="C23" t="s">
        <v>1683</v>
      </c>
      <c r="D23" t="s">
        <v>1684</v>
      </c>
      <c r="E23" t="s">
        <v>1685</v>
      </c>
      <c r="F23" t="s">
        <v>1686</v>
      </c>
      <c r="G23" t="s">
        <v>5011</v>
      </c>
      <c r="H23" t="s">
        <v>5007</v>
      </c>
    </row>
    <row r="24" spans="1:8">
      <c r="A24" s="218">
        <v>471</v>
      </c>
      <c r="B24" t="s">
        <v>1363</v>
      </c>
      <c r="C24" t="s">
        <v>1687</v>
      </c>
      <c r="D24" t="s">
        <v>1688</v>
      </c>
      <c r="E24" t="s">
        <v>1689</v>
      </c>
      <c r="F24" t="s">
        <v>1690</v>
      </c>
      <c r="G24" t="s">
        <v>5011</v>
      </c>
      <c r="H24" t="s">
        <v>5007</v>
      </c>
    </row>
    <row r="25" spans="1:8">
      <c r="A25" s="218">
        <v>489</v>
      </c>
      <c r="B25" t="s">
        <v>1460</v>
      </c>
      <c r="C25" t="s">
        <v>1691</v>
      </c>
      <c r="D25" t="s">
        <v>1692</v>
      </c>
      <c r="E25" t="s">
        <v>1693</v>
      </c>
      <c r="F25" t="s">
        <v>1694</v>
      </c>
      <c r="G25" t="s">
        <v>5011</v>
      </c>
      <c r="H25" t="s">
        <v>5007</v>
      </c>
    </row>
    <row r="26" spans="1:8">
      <c r="A26" s="218">
        <v>497</v>
      </c>
      <c r="B26" t="s">
        <v>1359</v>
      </c>
      <c r="C26" t="s">
        <v>1695</v>
      </c>
      <c r="D26" t="s">
        <v>1696</v>
      </c>
      <c r="E26" t="s">
        <v>1697</v>
      </c>
      <c r="F26" t="s">
        <v>1698</v>
      </c>
      <c r="G26" t="s">
        <v>5011</v>
      </c>
      <c r="H26" t="s">
        <v>5007</v>
      </c>
    </row>
    <row r="27" spans="1:8">
      <c r="A27" s="218">
        <v>513</v>
      </c>
      <c r="B27" t="s">
        <v>1390</v>
      </c>
      <c r="C27" t="s">
        <v>1699</v>
      </c>
      <c r="D27" t="s">
        <v>1700</v>
      </c>
      <c r="E27" t="s">
        <v>1701</v>
      </c>
      <c r="F27" t="s">
        <v>1702</v>
      </c>
      <c r="G27" t="s">
        <v>5011</v>
      </c>
      <c r="H27" t="s">
        <v>5007</v>
      </c>
    </row>
    <row r="28" spans="1:8">
      <c r="A28" s="218">
        <v>521</v>
      </c>
      <c r="B28" t="s">
        <v>1358</v>
      </c>
      <c r="C28" t="s">
        <v>1703</v>
      </c>
      <c r="D28" t="s">
        <v>1704</v>
      </c>
      <c r="E28" t="s">
        <v>1705</v>
      </c>
      <c r="F28" t="s">
        <v>1706</v>
      </c>
      <c r="G28" t="s">
        <v>5011</v>
      </c>
      <c r="H28" t="s">
        <v>5007</v>
      </c>
    </row>
    <row r="29" spans="1:8">
      <c r="A29" s="218">
        <v>547</v>
      </c>
      <c r="B29" t="s">
        <v>1412</v>
      </c>
      <c r="C29" t="s">
        <v>1707</v>
      </c>
      <c r="D29" t="s">
        <v>1708</v>
      </c>
      <c r="E29" t="s">
        <v>1709</v>
      </c>
      <c r="F29" t="s">
        <v>1710</v>
      </c>
      <c r="G29" t="s">
        <v>5011</v>
      </c>
      <c r="H29" t="s">
        <v>5007</v>
      </c>
    </row>
    <row r="30" spans="1:8">
      <c r="A30" s="218">
        <v>554</v>
      </c>
      <c r="B30" t="s">
        <v>1398</v>
      </c>
      <c r="C30" t="s">
        <v>1711</v>
      </c>
      <c r="D30" t="s">
        <v>1712</v>
      </c>
      <c r="E30" t="s">
        <v>1713</v>
      </c>
      <c r="F30" t="s">
        <v>1714</v>
      </c>
      <c r="G30" t="s">
        <v>5012</v>
      </c>
      <c r="H30" t="s">
        <v>5007</v>
      </c>
    </row>
    <row r="31" spans="1:8">
      <c r="A31" s="218">
        <v>604</v>
      </c>
      <c r="B31" t="s">
        <v>1476</v>
      </c>
      <c r="C31" t="s">
        <v>1715</v>
      </c>
      <c r="D31" t="s">
        <v>1716</v>
      </c>
      <c r="E31" t="s">
        <v>1717</v>
      </c>
      <c r="F31" t="s">
        <v>1718</v>
      </c>
      <c r="G31" t="s">
        <v>5011</v>
      </c>
      <c r="H31" t="s">
        <v>5007</v>
      </c>
    </row>
    <row r="32" spans="1:8">
      <c r="A32" s="218">
        <v>612</v>
      </c>
      <c r="B32" t="s">
        <v>1424</v>
      </c>
      <c r="C32" t="s">
        <v>1719</v>
      </c>
      <c r="D32" t="s">
        <v>1720</v>
      </c>
      <c r="E32" t="s">
        <v>1721</v>
      </c>
      <c r="F32" t="s">
        <v>1722</v>
      </c>
      <c r="G32" t="s">
        <v>5011</v>
      </c>
      <c r="H32" t="s">
        <v>5007</v>
      </c>
    </row>
    <row r="33" spans="1:8">
      <c r="A33" s="218">
        <v>638</v>
      </c>
      <c r="B33" t="s">
        <v>1436</v>
      </c>
      <c r="C33" t="s">
        <v>1723</v>
      </c>
      <c r="D33" t="s">
        <v>1724</v>
      </c>
      <c r="E33" t="s">
        <v>1725</v>
      </c>
      <c r="F33" t="s">
        <v>1726</v>
      </c>
      <c r="G33" t="s">
        <v>5012</v>
      </c>
      <c r="H33" t="s">
        <v>5007</v>
      </c>
    </row>
    <row r="34" spans="1:8">
      <c r="A34" s="218">
        <v>653</v>
      </c>
      <c r="B34" t="s">
        <v>1475</v>
      </c>
      <c r="C34" t="s">
        <v>1727</v>
      </c>
      <c r="D34" t="s">
        <v>1728</v>
      </c>
      <c r="E34" t="s">
        <v>1729</v>
      </c>
      <c r="F34" t="s">
        <v>1730</v>
      </c>
      <c r="G34" t="s">
        <v>5011</v>
      </c>
      <c r="H34" t="s">
        <v>5007</v>
      </c>
    </row>
    <row r="35" spans="1:8">
      <c r="A35" s="218">
        <v>679</v>
      </c>
      <c r="B35" t="s">
        <v>1731</v>
      </c>
      <c r="C35" t="s">
        <v>1732</v>
      </c>
      <c r="D35" t="s">
        <v>1733</v>
      </c>
      <c r="E35" t="s">
        <v>1734</v>
      </c>
      <c r="F35" t="s">
        <v>1735</v>
      </c>
      <c r="G35" t="s">
        <v>5011</v>
      </c>
      <c r="H35" t="s">
        <v>5007</v>
      </c>
    </row>
    <row r="36" spans="1:8">
      <c r="A36" s="218">
        <v>687</v>
      </c>
      <c r="B36" t="s">
        <v>1736</v>
      </c>
      <c r="C36" t="s">
        <v>1737</v>
      </c>
      <c r="D36" t="s">
        <v>1738</v>
      </c>
      <c r="E36" t="s">
        <v>1739</v>
      </c>
      <c r="F36" t="s">
        <v>1740</v>
      </c>
      <c r="G36" t="s">
        <v>5011</v>
      </c>
      <c r="H36" t="s">
        <v>5007</v>
      </c>
    </row>
    <row r="37" spans="1:8">
      <c r="A37" s="218">
        <v>729</v>
      </c>
      <c r="B37" t="s">
        <v>1360</v>
      </c>
      <c r="C37" t="s">
        <v>1741</v>
      </c>
      <c r="D37" t="s">
        <v>1742</v>
      </c>
      <c r="E37" t="s">
        <v>1743</v>
      </c>
      <c r="F37" t="s">
        <v>1744</v>
      </c>
      <c r="G37" t="s">
        <v>5011</v>
      </c>
      <c r="H37" t="s">
        <v>5007</v>
      </c>
    </row>
    <row r="38" spans="1:8">
      <c r="A38" s="218">
        <v>794</v>
      </c>
      <c r="B38" t="s">
        <v>1481</v>
      </c>
      <c r="C38" t="s">
        <v>1745</v>
      </c>
      <c r="D38" t="s">
        <v>1746</v>
      </c>
      <c r="E38" t="s">
        <v>1747</v>
      </c>
      <c r="F38" t="s">
        <v>1748</v>
      </c>
      <c r="G38" t="s">
        <v>5011</v>
      </c>
      <c r="H38" t="s">
        <v>5007</v>
      </c>
    </row>
    <row r="39" spans="1:8">
      <c r="A39" s="218">
        <v>802</v>
      </c>
      <c r="B39" t="s">
        <v>1480</v>
      </c>
      <c r="C39" t="s">
        <v>1749</v>
      </c>
      <c r="D39" t="s">
        <v>1746</v>
      </c>
      <c r="E39" t="s">
        <v>1750</v>
      </c>
      <c r="F39" t="s">
        <v>1751</v>
      </c>
      <c r="G39" t="s">
        <v>5011</v>
      </c>
      <c r="H39" t="s">
        <v>5007</v>
      </c>
    </row>
    <row r="40" spans="1:8">
      <c r="A40" s="218">
        <v>811</v>
      </c>
      <c r="B40" t="s">
        <v>1470</v>
      </c>
      <c r="C40" t="s">
        <v>1752</v>
      </c>
      <c r="D40" t="s">
        <v>1753</v>
      </c>
      <c r="E40" t="s">
        <v>1754</v>
      </c>
      <c r="F40" t="s">
        <v>1755</v>
      </c>
      <c r="G40" t="s">
        <v>5011</v>
      </c>
      <c r="H40" t="s">
        <v>5007</v>
      </c>
    </row>
    <row r="41" spans="1:8">
      <c r="A41" s="218">
        <v>828</v>
      </c>
      <c r="B41" t="s">
        <v>1462</v>
      </c>
      <c r="C41" t="s">
        <v>1756</v>
      </c>
      <c r="D41" t="s">
        <v>1757</v>
      </c>
      <c r="E41" t="s">
        <v>1758</v>
      </c>
      <c r="F41" t="s">
        <v>1759</v>
      </c>
      <c r="G41" t="s">
        <v>5011</v>
      </c>
      <c r="H41" t="s">
        <v>5007</v>
      </c>
    </row>
    <row r="42" spans="1:8">
      <c r="A42" s="218">
        <v>877</v>
      </c>
      <c r="B42" t="s">
        <v>1760</v>
      </c>
      <c r="C42" t="s">
        <v>1761</v>
      </c>
      <c r="D42" t="s">
        <v>1746</v>
      </c>
      <c r="E42" t="s">
        <v>1762</v>
      </c>
      <c r="F42" t="s">
        <v>1763</v>
      </c>
      <c r="G42" t="s">
        <v>5011</v>
      </c>
      <c r="H42" t="s">
        <v>5007</v>
      </c>
    </row>
    <row r="43" spans="1:8">
      <c r="A43" s="218">
        <v>885</v>
      </c>
      <c r="B43" t="s">
        <v>1377</v>
      </c>
      <c r="C43" t="s">
        <v>1764</v>
      </c>
      <c r="D43" t="s">
        <v>1765</v>
      </c>
      <c r="E43" t="s">
        <v>1766</v>
      </c>
      <c r="F43" t="s">
        <v>1767</v>
      </c>
      <c r="G43" t="s">
        <v>5012</v>
      </c>
      <c r="H43" t="s">
        <v>5007</v>
      </c>
    </row>
    <row r="44" spans="1:8">
      <c r="A44" s="218">
        <v>1008</v>
      </c>
      <c r="B44" t="s">
        <v>1400</v>
      </c>
      <c r="C44" t="s">
        <v>1768</v>
      </c>
      <c r="D44" t="s">
        <v>1769</v>
      </c>
      <c r="E44" t="s">
        <v>1770</v>
      </c>
      <c r="F44" t="s">
        <v>1771</v>
      </c>
      <c r="G44" t="s">
        <v>5011</v>
      </c>
      <c r="H44" t="s">
        <v>5007</v>
      </c>
    </row>
    <row r="45" spans="1:8">
      <c r="A45" s="218">
        <v>1149</v>
      </c>
      <c r="B45" t="s">
        <v>1404</v>
      </c>
      <c r="C45" t="s">
        <v>1772</v>
      </c>
      <c r="D45" t="s">
        <v>1773</v>
      </c>
      <c r="E45" t="s">
        <v>1774</v>
      </c>
      <c r="F45" t="s">
        <v>1775</v>
      </c>
      <c r="G45" t="s">
        <v>5012</v>
      </c>
      <c r="H45" t="s">
        <v>5007</v>
      </c>
    </row>
    <row r="46" spans="1:8">
      <c r="A46" s="218">
        <v>1156</v>
      </c>
      <c r="B46" t="s">
        <v>1376</v>
      </c>
      <c r="C46" t="s">
        <v>1776</v>
      </c>
      <c r="D46" t="s">
        <v>1777</v>
      </c>
      <c r="E46" t="s">
        <v>1778</v>
      </c>
      <c r="F46" t="s">
        <v>1779</v>
      </c>
      <c r="G46" t="s">
        <v>5012</v>
      </c>
      <c r="H46" t="s">
        <v>5007</v>
      </c>
    </row>
    <row r="47" spans="1:8">
      <c r="A47" s="218">
        <v>1172</v>
      </c>
      <c r="B47" t="s">
        <v>1405</v>
      </c>
      <c r="C47" t="s">
        <v>1780</v>
      </c>
      <c r="D47" t="s">
        <v>1781</v>
      </c>
      <c r="E47" t="s">
        <v>1782</v>
      </c>
      <c r="F47" t="s">
        <v>1783</v>
      </c>
      <c r="G47" t="s">
        <v>5011</v>
      </c>
      <c r="H47" t="s">
        <v>5007</v>
      </c>
    </row>
    <row r="48" spans="1:8">
      <c r="A48" s="218">
        <v>1181</v>
      </c>
      <c r="B48" t="s">
        <v>1369</v>
      </c>
      <c r="C48" t="s">
        <v>1784</v>
      </c>
      <c r="D48" t="s">
        <v>1785</v>
      </c>
      <c r="E48" t="s">
        <v>1786</v>
      </c>
      <c r="F48" t="s">
        <v>1787</v>
      </c>
      <c r="G48" t="s">
        <v>5011</v>
      </c>
      <c r="H48" t="s">
        <v>5007</v>
      </c>
    </row>
    <row r="49" spans="1:8">
      <c r="A49" s="218">
        <v>1313</v>
      </c>
      <c r="B49" t="s">
        <v>1392</v>
      </c>
      <c r="C49" t="s">
        <v>1788</v>
      </c>
      <c r="D49" t="s">
        <v>1789</v>
      </c>
      <c r="E49" t="s">
        <v>1790</v>
      </c>
      <c r="F49" t="s">
        <v>1791</v>
      </c>
      <c r="G49" t="s">
        <v>5011</v>
      </c>
      <c r="H49" t="s">
        <v>5007</v>
      </c>
    </row>
    <row r="50" spans="1:8">
      <c r="A50" s="218">
        <v>1354</v>
      </c>
      <c r="B50" t="s">
        <v>1397</v>
      </c>
      <c r="C50" t="s">
        <v>1792</v>
      </c>
      <c r="D50" t="s">
        <v>1793</v>
      </c>
      <c r="E50" t="s">
        <v>1794</v>
      </c>
      <c r="F50" t="s">
        <v>1795</v>
      </c>
      <c r="G50" t="s">
        <v>5011</v>
      </c>
      <c r="H50" t="s">
        <v>5007</v>
      </c>
    </row>
    <row r="51" spans="1:8">
      <c r="A51" s="218">
        <v>1362</v>
      </c>
      <c r="B51" t="s">
        <v>1440</v>
      </c>
      <c r="C51" t="s">
        <v>1796</v>
      </c>
      <c r="D51" t="s">
        <v>1797</v>
      </c>
      <c r="E51" t="s">
        <v>1798</v>
      </c>
      <c r="F51" t="s">
        <v>1799</v>
      </c>
      <c r="G51" t="s">
        <v>5011</v>
      </c>
      <c r="H51" t="s">
        <v>5007</v>
      </c>
    </row>
    <row r="52" spans="1:8">
      <c r="A52" s="218">
        <v>1461</v>
      </c>
      <c r="B52" t="s">
        <v>1478</v>
      </c>
      <c r="C52" t="s">
        <v>1800</v>
      </c>
      <c r="D52" t="s">
        <v>1801</v>
      </c>
      <c r="E52" t="s">
        <v>1802</v>
      </c>
      <c r="F52" t="s">
        <v>1803</v>
      </c>
      <c r="G52" t="s">
        <v>5011</v>
      </c>
      <c r="H52" t="s">
        <v>5007</v>
      </c>
    </row>
    <row r="53" spans="1:8">
      <c r="A53" s="218">
        <v>1487</v>
      </c>
      <c r="B53" t="s">
        <v>1342</v>
      </c>
      <c r="C53" t="s">
        <v>1804</v>
      </c>
      <c r="D53" t="s">
        <v>1805</v>
      </c>
      <c r="E53" t="s">
        <v>1806</v>
      </c>
      <c r="F53" t="s">
        <v>1807</v>
      </c>
      <c r="G53" t="s">
        <v>5011</v>
      </c>
      <c r="H53" t="s">
        <v>5007</v>
      </c>
    </row>
    <row r="54" spans="1:8">
      <c r="A54" s="218">
        <v>1511</v>
      </c>
      <c r="B54" t="s">
        <v>982</v>
      </c>
      <c r="C54" t="s">
        <v>1808</v>
      </c>
      <c r="D54" t="s">
        <v>1809</v>
      </c>
      <c r="E54" t="s">
        <v>1810</v>
      </c>
      <c r="F54" t="s">
        <v>1811</v>
      </c>
      <c r="G54" t="s">
        <v>5011</v>
      </c>
      <c r="H54" t="s">
        <v>5007</v>
      </c>
    </row>
    <row r="55" spans="1:8">
      <c r="A55" s="218">
        <v>1529</v>
      </c>
      <c r="B55" t="s">
        <v>1461</v>
      </c>
      <c r="C55" t="s">
        <v>1812</v>
      </c>
      <c r="D55" t="s">
        <v>1813</v>
      </c>
      <c r="E55" t="s">
        <v>1814</v>
      </c>
      <c r="F55" t="s">
        <v>1815</v>
      </c>
      <c r="G55" t="s">
        <v>5011</v>
      </c>
      <c r="H55" t="s">
        <v>5007</v>
      </c>
    </row>
    <row r="56" spans="1:8">
      <c r="A56" s="218">
        <v>1537</v>
      </c>
      <c r="B56" t="s">
        <v>1439</v>
      </c>
      <c r="C56" t="s">
        <v>1816</v>
      </c>
      <c r="D56" t="s">
        <v>1817</v>
      </c>
      <c r="E56" t="s">
        <v>1818</v>
      </c>
      <c r="F56" t="s">
        <v>1819</v>
      </c>
      <c r="G56" t="s">
        <v>5012</v>
      </c>
      <c r="H56" t="s">
        <v>5007</v>
      </c>
    </row>
    <row r="57" spans="1:8">
      <c r="A57" s="218">
        <v>1602</v>
      </c>
      <c r="B57" t="s">
        <v>1379</v>
      </c>
      <c r="C57" t="s">
        <v>1820</v>
      </c>
      <c r="D57" t="s">
        <v>1821</v>
      </c>
      <c r="E57" t="s">
        <v>1822</v>
      </c>
      <c r="F57" t="s">
        <v>1823</v>
      </c>
      <c r="G57" t="s">
        <v>5011</v>
      </c>
      <c r="H57" t="s">
        <v>5007</v>
      </c>
    </row>
    <row r="58" spans="1:8">
      <c r="A58" s="218">
        <v>1611</v>
      </c>
      <c r="B58" t="s">
        <v>1394</v>
      </c>
      <c r="C58" t="s">
        <v>1824</v>
      </c>
      <c r="D58" t="s">
        <v>1821</v>
      </c>
      <c r="E58" t="s">
        <v>1825</v>
      </c>
      <c r="F58" t="s">
        <v>1826</v>
      </c>
      <c r="G58" t="s">
        <v>5011</v>
      </c>
      <c r="H58" t="s">
        <v>5007</v>
      </c>
    </row>
    <row r="59" spans="1:8">
      <c r="A59" s="218">
        <v>1628</v>
      </c>
      <c r="B59" t="s">
        <v>1827</v>
      </c>
      <c r="C59" t="s">
        <v>1828</v>
      </c>
      <c r="D59" t="s">
        <v>1821</v>
      </c>
      <c r="E59" t="s">
        <v>1829</v>
      </c>
      <c r="F59" t="s">
        <v>1830</v>
      </c>
      <c r="G59" t="s">
        <v>5011</v>
      </c>
      <c r="H59" t="s">
        <v>5007</v>
      </c>
    </row>
    <row r="60" spans="1:8">
      <c r="A60" s="218">
        <v>1636</v>
      </c>
      <c r="B60" t="s">
        <v>1388</v>
      </c>
      <c r="C60" t="s">
        <v>1831</v>
      </c>
      <c r="D60" t="s">
        <v>1832</v>
      </c>
      <c r="E60" t="s">
        <v>1833</v>
      </c>
      <c r="F60" t="s">
        <v>1834</v>
      </c>
      <c r="G60" t="s">
        <v>5011</v>
      </c>
      <c r="H60" t="s">
        <v>5007</v>
      </c>
    </row>
    <row r="61" spans="1:8">
      <c r="A61" s="218">
        <v>1651</v>
      </c>
      <c r="B61" t="s">
        <v>1457</v>
      </c>
      <c r="C61" t="s">
        <v>1835</v>
      </c>
      <c r="D61" t="s">
        <v>1836</v>
      </c>
      <c r="E61" t="s">
        <v>1837</v>
      </c>
      <c r="F61" t="s">
        <v>1838</v>
      </c>
      <c r="G61" t="s">
        <v>5011</v>
      </c>
      <c r="H61" t="s">
        <v>5007</v>
      </c>
    </row>
    <row r="62" spans="1:8">
      <c r="A62" s="218">
        <v>1677</v>
      </c>
      <c r="B62" t="s">
        <v>979</v>
      </c>
      <c r="C62" t="s">
        <v>1839</v>
      </c>
      <c r="D62" t="s">
        <v>1840</v>
      </c>
      <c r="E62" t="s">
        <v>1841</v>
      </c>
      <c r="F62" t="s">
        <v>1842</v>
      </c>
      <c r="G62" t="s">
        <v>5011</v>
      </c>
      <c r="H62" t="s">
        <v>5007</v>
      </c>
    </row>
    <row r="63" spans="1:8">
      <c r="A63" s="218">
        <v>1685</v>
      </c>
      <c r="B63" t="s">
        <v>985</v>
      </c>
      <c r="C63" t="s">
        <v>1843</v>
      </c>
      <c r="D63" t="s">
        <v>1844</v>
      </c>
      <c r="E63" t="s">
        <v>1845</v>
      </c>
      <c r="F63" t="s">
        <v>1846</v>
      </c>
      <c r="G63" t="s">
        <v>5011</v>
      </c>
      <c r="H63" t="s">
        <v>5007</v>
      </c>
    </row>
    <row r="64" spans="1:8">
      <c r="A64" s="218">
        <v>1701</v>
      </c>
      <c r="B64" t="s">
        <v>1383</v>
      </c>
      <c r="C64" t="s">
        <v>1847</v>
      </c>
      <c r="D64" t="s">
        <v>1848</v>
      </c>
      <c r="E64" t="s">
        <v>1849</v>
      </c>
      <c r="F64" t="s">
        <v>1850</v>
      </c>
      <c r="G64" t="s">
        <v>5011</v>
      </c>
      <c r="H64" t="s">
        <v>5007</v>
      </c>
    </row>
    <row r="65" spans="1:8">
      <c r="A65" s="218">
        <v>1727</v>
      </c>
      <c r="B65" t="s">
        <v>1407</v>
      </c>
      <c r="C65" t="s">
        <v>1851</v>
      </c>
      <c r="D65" t="s">
        <v>1852</v>
      </c>
      <c r="E65" t="s">
        <v>1853</v>
      </c>
      <c r="F65" t="s">
        <v>1854</v>
      </c>
      <c r="G65" t="s">
        <v>5011</v>
      </c>
      <c r="H65" t="s">
        <v>5007</v>
      </c>
    </row>
    <row r="66" spans="1:8">
      <c r="A66" s="218">
        <v>1768</v>
      </c>
      <c r="B66" t="s">
        <v>1372</v>
      </c>
      <c r="C66" t="s">
        <v>1855</v>
      </c>
      <c r="D66" t="s">
        <v>1856</v>
      </c>
      <c r="E66" t="s">
        <v>1857</v>
      </c>
      <c r="F66" t="s">
        <v>1858</v>
      </c>
      <c r="G66" t="s">
        <v>5011</v>
      </c>
      <c r="H66" t="s">
        <v>5007</v>
      </c>
    </row>
    <row r="67" spans="1:8">
      <c r="A67" s="218">
        <v>1818</v>
      </c>
      <c r="B67" t="s">
        <v>1463</v>
      </c>
      <c r="C67" t="s">
        <v>1859</v>
      </c>
      <c r="D67" t="s">
        <v>1860</v>
      </c>
      <c r="E67" t="s">
        <v>1861</v>
      </c>
      <c r="F67" t="s">
        <v>1862</v>
      </c>
      <c r="G67" t="s">
        <v>5011</v>
      </c>
      <c r="H67" t="s">
        <v>5007</v>
      </c>
    </row>
    <row r="68" spans="1:8">
      <c r="A68" s="218">
        <v>1883</v>
      </c>
      <c r="B68" t="s">
        <v>1479</v>
      </c>
      <c r="C68" t="s">
        <v>1863</v>
      </c>
      <c r="D68" t="s">
        <v>1864</v>
      </c>
      <c r="E68" t="s">
        <v>1865</v>
      </c>
      <c r="F68" t="s">
        <v>1866</v>
      </c>
      <c r="G68" t="s">
        <v>5011</v>
      </c>
      <c r="H68" t="s">
        <v>5007</v>
      </c>
    </row>
    <row r="69" spans="1:8">
      <c r="A69" s="218">
        <v>1917</v>
      </c>
      <c r="B69" t="s">
        <v>1421</v>
      </c>
      <c r="C69" t="s">
        <v>1867</v>
      </c>
      <c r="D69" t="s">
        <v>1868</v>
      </c>
      <c r="E69" t="s">
        <v>1869</v>
      </c>
      <c r="F69" t="s">
        <v>1870</v>
      </c>
      <c r="G69" t="s">
        <v>5011</v>
      </c>
      <c r="H69" t="s">
        <v>5007</v>
      </c>
    </row>
    <row r="70" spans="1:8">
      <c r="A70" s="218">
        <v>1958</v>
      </c>
      <c r="B70" t="s">
        <v>1469</v>
      </c>
      <c r="C70" t="s">
        <v>1871</v>
      </c>
      <c r="D70" t="s">
        <v>1872</v>
      </c>
      <c r="E70" t="s">
        <v>1873</v>
      </c>
      <c r="F70" t="s">
        <v>1874</v>
      </c>
      <c r="G70" t="s">
        <v>5012</v>
      </c>
      <c r="H70" t="s">
        <v>5007</v>
      </c>
    </row>
    <row r="71" spans="1:8">
      <c r="A71" s="218">
        <v>1991</v>
      </c>
      <c r="B71" t="s">
        <v>1458</v>
      </c>
      <c r="C71" t="s">
        <v>1875</v>
      </c>
      <c r="D71" t="s">
        <v>1876</v>
      </c>
      <c r="E71" t="s">
        <v>1877</v>
      </c>
      <c r="F71" t="s">
        <v>1878</v>
      </c>
      <c r="G71" t="s">
        <v>5011</v>
      </c>
      <c r="H71" t="s">
        <v>5007</v>
      </c>
    </row>
    <row r="72" spans="1:8">
      <c r="A72" s="218">
        <v>2014</v>
      </c>
      <c r="B72" t="s">
        <v>1428</v>
      </c>
      <c r="C72" t="s">
        <v>1879</v>
      </c>
      <c r="D72" t="s">
        <v>1880</v>
      </c>
      <c r="E72" t="s">
        <v>1881</v>
      </c>
      <c r="F72" t="s">
        <v>1882</v>
      </c>
      <c r="G72" t="s">
        <v>5011</v>
      </c>
      <c r="H72" t="s">
        <v>5007</v>
      </c>
    </row>
    <row r="73" spans="1:8">
      <c r="A73" s="218">
        <v>2048</v>
      </c>
      <c r="B73" t="s">
        <v>1362</v>
      </c>
      <c r="C73" t="s">
        <v>1883</v>
      </c>
      <c r="D73" t="s">
        <v>1884</v>
      </c>
      <c r="E73" t="s">
        <v>1885</v>
      </c>
      <c r="F73" t="s">
        <v>1886</v>
      </c>
      <c r="G73" t="s">
        <v>5011</v>
      </c>
      <c r="H73" t="s">
        <v>5007</v>
      </c>
    </row>
    <row r="74" spans="1:8">
      <c r="A74" s="218">
        <v>2071</v>
      </c>
      <c r="B74" t="s">
        <v>1386</v>
      </c>
      <c r="C74" t="s">
        <v>1887</v>
      </c>
      <c r="D74" t="s">
        <v>1888</v>
      </c>
      <c r="E74" t="s">
        <v>1889</v>
      </c>
      <c r="F74" t="s">
        <v>1890</v>
      </c>
      <c r="G74" t="s">
        <v>5012</v>
      </c>
      <c r="H74" t="s">
        <v>5007</v>
      </c>
    </row>
    <row r="75" spans="1:8">
      <c r="A75" s="218">
        <v>2097</v>
      </c>
      <c r="B75" t="s">
        <v>1375</v>
      </c>
      <c r="C75" t="s">
        <v>1891</v>
      </c>
      <c r="D75" t="s">
        <v>1892</v>
      </c>
      <c r="E75" t="s">
        <v>1893</v>
      </c>
      <c r="F75" t="s">
        <v>1894</v>
      </c>
      <c r="G75" t="s">
        <v>5011</v>
      </c>
      <c r="H75" t="s">
        <v>5007</v>
      </c>
    </row>
    <row r="76" spans="1:8">
      <c r="A76" s="218">
        <v>2154</v>
      </c>
      <c r="B76" t="s">
        <v>1003</v>
      </c>
      <c r="C76" t="s">
        <v>1895</v>
      </c>
      <c r="D76" t="s">
        <v>1896</v>
      </c>
      <c r="E76" t="s">
        <v>1897</v>
      </c>
      <c r="F76" t="s">
        <v>1898</v>
      </c>
      <c r="G76" t="s">
        <v>5012</v>
      </c>
      <c r="H76" t="s">
        <v>5007</v>
      </c>
    </row>
    <row r="77" spans="1:8">
      <c r="A77" s="218">
        <v>2162</v>
      </c>
      <c r="B77" t="s">
        <v>1395</v>
      </c>
      <c r="C77" t="s">
        <v>1899</v>
      </c>
      <c r="D77" t="s">
        <v>1896</v>
      </c>
      <c r="E77" t="s">
        <v>1900</v>
      </c>
      <c r="F77" t="s">
        <v>1901</v>
      </c>
      <c r="G77" t="s">
        <v>5012</v>
      </c>
      <c r="H77" t="s">
        <v>5007</v>
      </c>
    </row>
    <row r="78" spans="1:8">
      <c r="A78" s="218">
        <v>2171</v>
      </c>
      <c r="B78" t="s">
        <v>1027</v>
      </c>
      <c r="C78" t="s">
        <v>1902</v>
      </c>
      <c r="D78" t="s">
        <v>1903</v>
      </c>
      <c r="E78" t="s">
        <v>1904</v>
      </c>
      <c r="F78" t="s">
        <v>1905</v>
      </c>
      <c r="G78" t="s">
        <v>5011</v>
      </c>
      <c r="H78" t="s">
        <v>5007</v>
      </c>
    </row>
    <row r="79" spans="1:8">
      <c r="A79" s="218">
        <v>2188</v>
      </c>
      <c r="B79" t="s">
        <v>1356</v>
      </c>
      <c r="C79" t="s">
        <v>1906</v>
      </c>
      <c r="D79" t="s">
        <v>1903</v>
      </c>
      <c r="E79" t="s">
        <v>1907</v>
      </c>
      <c r="F79" t="s">
        <v>1908</v>
      </c>
      <c r="G79" t="s">
        <v>5011</v>
      </c>
      <c r="H79" t="s">
        <v>5007</v>
      </c>
    </row>
    <row r="80" spans="1:8">
      <c r="A80" s="218">
        <v>2246</v>
      </c>
      <c r="B80" t="s">
        <v>1414</v>
      </c>
      <c r="C80" t="s">
        <v>1909</v>
      </c>
      <c r="D80" t="s">
        <v>1910</v>
      </c>
      <c r="E80" t="s">
        <v>1911</v>
      </c>
      <c r="F80" t="s">
        <v>1912</v>
      </c>
      <c r="G80" t="s">
        <v>5011</v>
      </c>
      <c r="H80" t="s">
        <v>5007</v>
      </c>
    </row>
    <row r="81" spans="1:8">
      <c r="A81" s="218">
        <v>2287</v>
      </c>
      <c r="B81" t="s">
        <v>1429</v>
      </c>
      <c r="C81" t="s">
        <v>1913</v>
      </c>
      <c r="D81" t="s">
        <v>1914</v>
      </c>
      <c r="E81" t="s">
        <v>1915</v>
      </c>
      <c r="F81" t="s">
        <v>1916</v>
      </c>
      <c r="G81" t="s">
        <v>5011</v>
      </c>
      <c r="H81" t="s">
        <v>5007</v>
      </c>
    </row>
    <row r="82" spans="1:8">
      <c r="A82" s="218">
        <v>2295</v>
      </c>
      <c r="B82" t="s">
        <v>1365</v>
      </c>
      <c r="C82" t="s">
        <v>1917</v>
      </c>
      <c r="D82" t="s">
        <v>1918</v>
      </c>
      <c r="E82" t="s">
        <v>1919</v>
      </c>
      <c r="F82" t="s">
        <v>1920</v>
      </c>
      <c r="G82" t="s">
        <v>5011</v>
      </c>
      <c r="H82" t="s">
        <v>5007</v>
      </c>
    </row>
    <row r="83" spans="1:8">
      <c r="A83" s="218">
        <v>2303</v>
      </c>
      <c r="B83" t="s">
        <v>1415</v>
      </c>
      <c r="C83" t="s">
        <v>1921</v>
      </c>
      <c r="D83" t="s">
        <v>1922</v>
      </c>
      <c r="E83" t="s">
        <v>1923</v>
      </c>
      <c r="F83" t="s">
        <v>1924</v>
      </c>
      <c r="G83" t="s">
        <v>5012</v>
      </c>
      <c r="H83" t="s">
        <v>5007</v>
      </c>
    </row>
    <row r="84" spans="1:8">
      <c r="A84" s="218">
        <v>2394</v>
      </c>
      <c r="B84" t="s">
        <v>1432</v>
      </c>
      <c r="C84" t="s">
        <v>1925</v>
      </c>
      <c r="D84" t="s">
        <v>1926</v>
      </c>
      <c r="E84" t="s">
        <v>1927</v>
      </c>
      <c r="F84" t="s">
        <v>1928</v>
      </c>
      <c r="G84" t="s">
        <v>5011</v>
      </c>
      <c r="H84" t="s">
        <v>5007</v>
      </c>
    </row>
    <row r="85" spans="1:8">
      <c r="A85" s="218">
        <v>2428</v>
      </c>
      <c r="B85" t="s">
        <v>1929</v>
      </c>
      <c r="C85" t="s">
        <v>1930</v>
      </c>
      <c r="D85" t="s">
        <v>1931</v>
      </c>
      <c r="E85" t="s">
        <v>1932</v>
      </c>
      <c r="F85" t="s">
        <v>1933</v>
      </c>
      <c r="G85" t="s">
        <v>5011</v>
      </c>
      <c r="H85" t="s">
        <v>5007</v>
      </c>
    </row>
    <row r="86" spans="1:8">
      <c r="A86" s="218">
        <v>2436</v>
      </c>
      <c r="B86" t="s">
        <v>1471</v>
      </c>
      <c r="C86" t="s">
        <v>1934</v>
      </c>
      <c r="D86" t="s">
        <v>1935</v>
      </c>
      <c r="E86" t="s">
        <v>1936</v>
      </c>
      <c r="F86" t="s">
        <v>1937</v>
      </c>
      <c r="G86" t="s">
        <v>5011</v>
      </c>
      <c r="H86" t="s">
        <v>5007</v>
      </c>
    </row>
    <row r="87" spans="1:8">
      <c r="A87" s="218">
        <v>2469</v>
      </c>
      <c r="B87" t="s">
        <v>1040</v>
      </c>
      <c r="C87" t="s">
        <v>1938</v>
      </c>
      <c r="D87" t="s">
        <v>1939</v>
      </c>
      <c r="E87" t="s">
        <v>1940</v>
      </c>
      <c r="F87" t="s">
        <v>1941</v>
      </c>
      <c r="G87" t="s">
        <v>5011</v>
      </c>
      <c r="H87" t="s">
        <v>5007</v>
      </c>
    </row>
    <row r="88" spans="1:8">
      <c r="A88" s="218">
        <v>2485</v>
      </c>
      <c r="B88" t="s">
        <v>1374</v>
      </c>
      <c r="C88" t="s">
        <v>1942</v>
      </c>
      <c r="D88" t="s">
        <v>1943</v>
      </c>
      <c r="E88" t="s">
        <v>1944</v>
      </c>
      <c r="F88" t="s">
        <v>1945</v>
      </c>
      <c r="G88" t="s">
        <v>5011</v>
      </c>
      <c r="H88" t="s">
        <v>5007</v>
      </c>
    </row>
    <row r="89" spans="1:8">
      <c r="A89" s="218">
        <v>2519</v>
      </c>
      <c r="B89" t="s">
        <v>1442</v>
      </c>
      <c r="C89" t="s">
        <v>1946</v>
      </c>
      <c r="D89" t="s">
        <v>1947</v>
      </c>
      <c r="E89" t="s">
        <v>1948</v>
      </c>
      <c r="F89" t="s">
        <v>1949</v>
      </c>
      <c r="G89" t="s">
        <v>5012</v>
      </c>
      <c r="H89" t="s">
        <v>5007</v>
      </c>
    </row>
    <row r="90" spans="1:8">
      <c r="A90" s="218">
        <v>2543</v>
      </c>
      <c r="B90" t="s">
        <v>1434</v>
      </c>
      <c r="C90" t="s">
        <v>1950</v>
      </c>
      <c r="D90" t="s">
        <v>1951</v>
      </c>
      <c r="E90" t="s">
        <v>1952</v>
      </c>
      <c r="F90" t="s">
        <v>1953</v>
      </c>
      <c r="G90" t="s">
        <v>5011</v>
      </c>
      <c r="H90" t="s">
        <v>5007</v>
      </c>
    </row>
    <row r="91" spans="1:8">
      <c r="A91" s="218">
        <v>2551</v>
      </c>
      <c r="B91" t="s">
        <v>1444</v>
      </c>
      <c r="C91" t="s">
        <v>1954</v>
      </c>
      <c r="D91" t="s">
        <v>1955</v>
      </c>
      <c r="E91" t="s">
        <v>1956</v>
      </c>
      <c r="F91" t="s">
        <v>1957</v>
      </c>
      <c r="G91" t="s">
        <v>5011</v>
      </c>
      <c r="H91" t="s">
        <v>5007</v>
      </c>
    </row>
    <row r="92" spans="1:8">
      <c r="A92" s="218">
        <v>2576</v>
      </c>
      <c r="B92" t="s">
        <v>1368</v>
      </c>
      <c r="C92" t="s">
        <v>1958</v>
      </c>
      <c r="D92" t="s">
        <v>1959</v>
      </c>
      <c r="E92" t="s">
        <v>1960</v>
      </c>
      <c r="F92" t="s">
        <v>1961</v>
      </c>
      <c r="G92" t="s">
        <v>5011</v>
      </c>
      <c r="H92" t="s">
        <v>5007</v>
      </c>
    </row>
    <row r="93" spans="1:8">
      <c r="A93" s="218">
        <v>2584</v>
      </c>
      <c r="B93" t="s">
        <v>1962</v>
      </c>
      <c r="C93" t="s">
        <v>1963</v>
      </c>
      <c r="D93" t="s">
        <v>1964</v>
      </c>
      <c r="E93" t="s">
        <v>1965</v>
      </c>
      <c r="F93" t="s">
        <v>1966</v>
      </c>
      <c r="G93" t="s">
        <v>5011</v>
      </c>
      <c r="H93" t="s">
        <v>5007</v>
      </c>
    </row>
    <row r="94" spans="1:8">
      <c r="A94" s="218">
        <v>2601</v>
      </c>
      <c r="B94" t="s">
        <v>1026</v>
      </c>
      <c r="C94" t="s">
        <v>1967</v>
      </c>
      <c r="D94" t="s">
        <v>1968</v>
      </c>
      <c r="E94" t="s">
        <v>1969</v>
      </c>
      <c r="F94" t="s">
        <v>1970</v>
      </c>
      <c r="G94" t="s">
        <v>5012</v>
      </c>
      <c r="H94" t="s">
        <v>5007</v>
      </c>
    </row>
    <row r="95" spans="1:8">
      <c r="A95" s="218">
        <v>2618</v>
      </c>
      <c r="B95" t="s">
        <v>1450</v>
      </c>
      <c r="C95" t="s">
        <v>1971</v>
      </c>
      <c r="D95" t="s">
        <v>1968</v>
      </c>
      <c r="E95" t="s">
        <v>1972</v>
      </c>
      <c r="F95" t="s">
        <v>1973</v>
      </c>
      <c r="G95" t="s">
        <v>5012</v>
      </c>
      <c r="H95" t="s">
        <v>5007</v>
      </c>
    </row>
    <row r="96" spans="1:8">
      <c r="A96" s="218">
        <v>2626</v>
      </c>
      <c r="B96" t="s">
        <v>1025</v>
      </c>
      <c r="C96" t="s">
        <v>1974</v>
      </c>
      <c r="D96" t="s">
        <v>1975</v>
      </c>
      <c r="E96" t="s">
        <v>1976</v>
      </c>
      <c r="F96" t="s">
        <v>1977</v>
      </c>
      <c r="G96" t="s">
        <v>5012</v>
      </c>
      <c r="H96" t="s">
        <v>5007</v>
      </c>
    </row>
    <row r="97" spans="1:8">
      <c r="A97" s="218">
        <v>2642</v>
      </c>
      <c r="B97" t="s">
        <v>1038</v>
      </c>
      <c r="C97" t="s">
        <v>1978</v>
      </c>
      <c r="D97" t="s">
        <v>1979</v>
      </c>
      <c r="E97" t="s">
        <v>1980</v>
      </c>
      <c r="F97" t="s">
        <v>1981</v>
      </c>
      <c r="G97" t="s">
        <v>5011</v>
      </c>
      <c r="H97" t="s">
        <v>5007</v>
      </c>
    </row>
    <row r="98" spans="1:8">
      <c r="A98" s="218">
        <v>2667</v>
      </c>
      <c r="B98" t="s">
        <v>1036</v>
      </c>
      <c r="C98" t="s">
        <v>1982</v>
      </c>
      <c r="D98" t="s">
        <v>1979</v>
      </c>
      <c r="E98" t="s">
        <v>1983</v>
      </c>
      <c r="F98" t="s">
        <v>1984</v>
      </c>
      <c r="G98" t="s">
        <v>5011</v>
      </c>
      <c r="H98" t="s">
        <v>5007</v>
      </c>
    </row>
    <row r="99" spans="1:8">
      <c r="A99" s="218">
        <v>2717</v>
      </c>
      <c r="B99" t="s">
        <v>1389</v>
      </c>
      <c r="C99" t="s">
        <v>1985</v>
      </c>
      <c r="D99" t="s">
        <v>1986</v>
      </c>
      <c r="E99" t="s">
        <v>1987</v>
      </c>
      <c r="F99" t="s">
        <v>1988</v>
      </c>
      <c r="G99" t="s">
        <v>5011</v>
      </c>
      <c r="H99" t="s">
        <v>5007</v>
      </c>
    </row>
    <row r="100" spans="1:8">
      <c r="A100" s="218">
        <v>2725</v>
      </c>
      <c r="B100" t="s">
        <v>1423</v>
      </c>
      <c r="C100" t="s">
        <v>1989</v>
      </c>
      <c r="D100" t="s">
        <v>1990</v>
      </c>
      <c r="E100" t="s">
        <v>1991</v>
      </c>
      <c r="F100" t="s">
        <v>1992</v>
      </c>
      <c r="G100" t="s">
        <v>5012</v>
      </c>
      <c r="H100" t="s">
        <v>5007</v>
      </c>
    </row>
    <row r="101" spans="1:8">
      <c r="A101" s="218">
        <v>2782</v>
      </c>
      <c r="B101" t="s">
        <v>1452</v>
      </c>
      <c r="C101" t="s">
        <v>1993</v>
      </c>
      <c r="D101" t="s">
        <v>1994</v>
      </c>
      <c r="E101" t="s">
        <v>1995</v>
      </c>
      <c r="F101" t="s">
        <v>1996</v>
      </c>
      <c r="G101" t="s">
        <v>5011</v>
      </c>
      <c r="H101" t="s">
        <v>5007</v>
      </c>
    </row>
    <row r="102" spans="1:8">
      <c r="A102" s="218">
        <v>2791</v>
      </c>
      <c r="B102" t="s">
        <v>1409</v>
      </c>
      <c r="C102" t="s">
        <v>1997</v>
      </c>
      <c r="D102" t="s">
        <v>1998</v>
      </c>
      <c r="E102" t="s">
        <v>1999</v>
      </c>
      <c r="F102" t="s">
        <v>2000</v>
      </c>
      <c r="G102" t="s">
        <v>5012</v>
      </c>
      <c r="H102" t="s">
        <v>5007</v>
      </c>
    </row>
    <row r="103" spans="1:8">
      <c r="A103" s="218">
        <v>2808</v>
      </c>
      <c r="B103" t="s">
        <v>1042</v>
      </c>
      <c r="C103" t="s">
        <v>2001</v>
      </c>
      <c r="D103" t="s">
        <v>2002</v>
      </c>
      <c r="E103" t="s">
        <v>2003</v>
      </c>
      <c r="F103" t="s">
        <v>2004</v>
      </c>
      <c r="G103" t="s">
        <v>5011</v>
      </c>
      <c r="H103" t="s">
        <v>5007</v>
      </c>
    </row>
    <row r="104" spans="1:8">
      <c r="A104" s="218">
        <v>3046</v>
      </c>
      <c r="B104" t="s">
        <v>1467</v>
      </c>
      <c r="C104" t="s">
        <v>2005</v>
      </c>
      <c r="D104" t="s">
        <v>2006</v>
      </c>
      <c r="E104" t="s">
        <v>2007</v>
      </c>
      <c r="F104" t="s">
        <v>2008</v>
      </c>
      <c r="G104" t="s">
        <v>5011</v>
      </c>
      <c r="H104" t="s">
        <v>5007</v>
      </c>
    </row>
    <row r="105" spans="1:8">
      <c r="A105" s="218">
        <v>3053</v>
      </c>
      <c r="B105" t="s">
        <v>1416</v>
      </c>
      <c r="C105" t="s">
        <v>2009</v>
      </c>
      <c r="D105" t="s">
        <v>2006</v>
      </c>
      <c r="E105" t="s">
        <v>2010</v>
      </c>
      <c r="F105" t="s">
        <v>2011</v>
      </c>
      <c r="G105" t="s">
        <v>5011</v>
      </c>
      <c r="H105" t="s">
        <v>5007</v>
      </c>
    </row>
    <row r="106" spans="1:8">
      <c r="A106" s="218">
        <v>3061</v>
      </c>
      <c r="B106" t="s">
        <v>1396</v>
      </c>
      <c r="C106" t="s">
        <v>2012</v>
      </c>
      <c r="D106" t="s">
        <v>2013</v>
      </c>
      <c r="E106" t="s">
        <v>2014</v>
      </c>
      <c r="F106" t="s">
        <v>2015</v>
      </c>
      <c r="G106" t="s">
        <v>5011</v>
      </c>
      <c r="H106" t="s">
        <v>5007</v>
      </c>
    </row>
    <row r="107" spans="1:8">
      <c r="A107" s="218">
        <v>3079</v>
      </c>
      <c r="B107" t="s">
        <v>1430</v>
      </c>
      <c r="C107" t="s">
        <v>2016</v>
      </c>
      <c r="D107" t="s">
        <v>2017</v>
      </c>
      <c r="E107" t="s">
        <v>2018</v>
      </c>
      <c r="F107" t="s">
        <v>2019</v>
      </c>
      <c r="G107" t="s">
        <v>5011</v>
      </c>
      <c r="H107" t="s">
        <v>5007</v>
      </c>
    </row>
    <row r="108" spans="1:8">
      <c r="A108" s="218">
        <v>3111</v>
      </c>
      <c r="B108" t="s">
        <v>1406</v>
      </c>
      <c r="C108" t="s">
        <v>2020</v>
      </c>
      <c r="D108" t="s">
        <v>2021</v>
      </c>
      <c r="E108" t="s">
        <v>2022</v>
      </c>
      <c r="F108" t="s">
        <v>2023</v>
      </c>
      <c r="G108" t="s">
        <v>5011</v>
      </c>
      <c r="H108" t="s">
        <v>5007</v>
      </c>
    </row>
    <row r="109" spans="1:8">
      <c r="A109" s="218">
        <v>3129</v>
      </c>
      <c r="B109" t="s">
        <v>1417</v>
      </c>
      <c r="C109" t="s">
        <v>2024</v>
      </c>
      <c r="D109" t="s">
        <v>2025</v>
      </c>
      <c r="E109" t="s">
        <v>2026</v>
      </c>
      <c r="F109" t="s">
        <v>2027</v>
      </c>
      <c r="G109" t="s">
        <v>5011</v>
      </c>
      <c r="H109" t="s">
        <v>5007</v>
      </c>
    </row>
    <row r="110" spans="1:8">
      <c r="A110" s="218">
        <v>3137</v>
      </c>
      <c r="B110" t="s">
        <v>1438</v>
      </c>
      <c r="C110" t="s">
        <v>2028</v>
      </c>
      <c r="D110" t="s">
        <v>2029</v>
      </c>
      <c r="E110" t="s">
        <v>2030</v>
      </c>
      <c r="F110" t="s">
        <v>2031</v>
      </c>
      <c r="G110" t="s">
        <v>5011</v>
      </c>
      <c r="H110" t="s">
        <v>5007</v>
      </c>
    </row>
    <row r="111" spans="1:8">
      <c r="A111" s="218">
        <v>3145</v>
      </c>
      <c r="B111" t="s">
        <v>1380</v>
      </c>
      <c r="C111" t="s">
        <v>2032</v>
      </c>
      <c r="D111" t="s">
        <v>2033</v>
      </c>
      <c r="E111" t="s">
        <v>2034</v>
      </c>
      <c r="F111" t="s">
        <v>2035</v>
      </c>
      <c r="G111" t="s">
        <v>5011</v>
      </c>
      <c r="H111" t="s">
        <v>5007</v>
      </c>
    </row>
    <row r="112" spans="1:8">
      <c r="A112" s="218">
        <v>3152</v>
      </c>
      <c r="B112" t="s">
        <v>1473</v>
      </c>
      <c r="C112" t="s">
        <v>2036</v>
      </c>
      <c r="D112" t="s">
        <v>2037</v>
      </c>
      <c r="E112" t="s">
        <v>2038</v>
      </c>
      <c r="F112" t="s">
        <v>2039</v>
      </c>
      <c r="G112" t="s">
        <v>5011</v>
      </c>
      <c r="H112" t="s">
        <v>5007</v>
      </c>
    </row>
    <row r="113" spans="1:8">
      <c r="A113" s="218">
        <v>3178</v>
      </c>
      <c r="B113" t="s">
        <v>1373</v>
      </c>
      <c r="C113" t="s">
        <v>2040</v>
      </c>
      <c r="D113" t="s">
        <v>2041</v>
      </c>
      <c r="E113" t="s">
        <v>2042</v>
      </c>
      <c r="F113" t="s">
        <v>2043</v>
      </c>
      <c r="G113" t="s">
        <v>5011</v>
      </c>
      <c r="H113" t="s">
        <v>5007</v>
      </c>
    </row>
    <row r="114" spans="1:8">
      <c r="A114" s="218">
        <v>3194</v>
      </c>
      <c r="B114" t="s">
        <v>1454</v>
      </c>
      <c r="C114" t="s">
        <v>2044</v>
      </c>
      <c r="D114" t="s">
        <v>2045</v>
      </c>
      <c r="E114" t="s">
        <v>2046</v>
      </c>
      <c r="F114" t="s">
        <v>2047</v>
      </c>
      <c r="G114" t="s">
        <v>5011</v>
      </c>
      <c r="H114" t="s">
        <v>5007</v>
      </c>
    </row>
    <row r="115" spans="1:8">
      <c r="A115" s="218">
        <v>3211</v>
      </c>
      <c r="B115" t="s">
        <v>1413</v>
      </c>
      <c r="C115" t="s">
        <v>2048</v>
      </c>
      <c r="D115" t="s">
        <v>2049</v>
      </c>
      <c r="E115" t="s">
        <v>2050</v>
      </c>
      <c r="F115" t="s">
        <v>2051</v>
      </c>
      <c r="G115" t="s">
        <v>5011</v>
      </c>
      <c r="H115" t="s">
        <v>5007</v>
      </c>
    </row>
    <row r="116" spans="1:8">
      <c r="A116" s="218">
        <v>3228</v>
      </c>
      <c r="B116" t="s">
        <v>1382</v>
      </c>
      <c r="C116" t="s">
        <v>2052</v>
      </c>
      <c r="D116" t="s">
        <v>2053</v>
      </c>
      <c r="E116" t="s">
        <v>2054</v>
      </c>
      <c r="F116" t="s">
        <v>2055</v>
      </c>
      <c r="G116" t="s">
        <v>5012</v>
      </c>
      <c r="H116" t="s">
        <v>5007</v>
      </c>
    </row>
    <row r="117" spans="1:8">
      <c r="A117" s="218">
        <v>3244</v>
      </c>
      <c r="B117" t="s">
        <v>1465</v>
      </c>
      <c r="C117" t="s">
        <v>2056</v>
      </c>
      <c r="D117" t="s">
        <v>2057</v>
      </c>
      <c r="E117" t="s">
        <v>2058</v>
      </c>
      <c r="F117" t="s">
        <v>2059</v>
      </c>
      <c r="G117" t="s">
        <v>5011</v>
      </c>
      <c r="H117" t="s">
        <v>5007</v>
      </c>
    </row>
    <row r="118" spans="1:8">
      <c r="A118" s="218">
        <v>3251</v>
      </c>
      <c r="B118" t="s">
        <v>1401</v>
      </c>
      <c r="C118" t="s">
        <v>2060</v>
      </c>
      <c r="D118" t="s">
        <v>2061</v>
      </c>
      <c r="E118" t="s">
        <v>2062</v>
      </c>
      <c r="F118" t="s">
        <v>2063</v>
      </c>
      <c r="G118" t="s">
        <v>5011</v>
      </c>
      <c r="H118" t="s">
        <v>5007</v>
      </c>
    </row>
    <row r="119" spans="1:8">
      <c r="A119" s="218">
        <v>3269</v>
      </c>
      <c r="B119" t="s">
        <v>1431</v>
      </c>
      <c r="C119" t="s">
        <v>2064</v>
      </c>
      <c r="D119" t="s">
        <v>2065</v>
      </c>
      <c r="E119" t="s">
        <v>2066</v>
      </c>
      <c r="F119" t="s">
        <v>2067</v>
      </c>
      <c r="G119" t="s">
        <v>5011</v>
      </c>
      <c r="H119" t="s">
        <v>5007</v>
      </c>
    </row>
    <row r="120" spans="1:8">
      <c r="A120" s="218">
        <v>3277</v>
      </c>
      <c r="B120" t="s">
        <v>1422</v>
      </c>
      <c r="C120" t="s">
        <v>2068</v>
      </c>
      <c r="D120" t="s">
        <v>2069</v>
      </c>
      <c r="E120" t="s">
        <v>2070</v>
      </c>
      <c r="F120" t="s">
        <v>2071</v>
      </c>
      <c r="G120" t="s">
        <v>5012</v>
      </c>
      <c r="H120" t="s">
        <v>5007</v>
      </c>
    </row>
    <row r="121" spans="1:8">
      <c r="A121" s="218">
        <v>3285</v>
      </c>
      <c r="B121" t="s">
        <v>1420</v>
      </c>
      <c r="C121" t="s">
        <v>2072</v>
      </c>
      <c r="D121" t="s">
        <v>2073</v>
      </c>
      <c r="E121" t="s">
        <v>2074</v>
      </c>
      <c r="F121" t="s">
        <v>2075</v>
      </c>
      <c r="G121" t="s">
        <v>5011</v>
      </c>
      <c r="H121" t="s">
        <v>5007</v>
      </c>
    </row>
    <row r="122" spans="1:8">
      <c r="A122" s="218">
        <v>3657</v>
      </c>
      <c r="B122" t="s">
        <v>998</v>
      </c>
      <c r="C122" t="s">
        <v>2076</v>
      </c>
      <c r="D122" t="s">
        <v>2077</v>
      </c>
      <c r="E122" t="s">
        <v>2078</v>
      </c>
      <c r="F122" t="s">
        <v>2079</v>
      </c>
      <c r="G122" t="s">
        <v>1051</v>
      </c>
      <c r="H122" t="s">
        <v>5008</v>
      </c>
    </row>
    <row r="123" spans="1:8">
      <c r="A123" s="218">
        <v>3707</v>
      </c>
      <c r="B123" t="s">
        <v>989</v>
      </c>
      <c r="C123" t="s">
        <v>2080</v>
      </c>
      <c r="D123" t="s">
        <v>2081</v>
      </c>
      <c r="E123" t="s">
        <v>2082</v>
      </c>
      <c r="F123" t="s">
        <v>2083</v>
      </c>
      <c r="G123" t="s">
        <v>1051</v>
      </c>
      <c r="H123" t="s">
        <v>5008</v>
      </c>
    </row>
    <row r="124" spans="1:8">
      <c r="A124" s="218">
        <v>3715</v>
      </c>
      <c r="B124" t="s">
        <v>1166</v>
      </c>
      <c r="C124" t="s">
        <v>2084</v>
      </c>
      <c r="D124" t="s">
        <v>2085</v>
      </c>
      <c r="E124" t="s">
        <v>2086</v>
      </c>
      <c r="F124" t="s">
        <v>2087</v>
      </c>
      <c r="G124" t="s">
        <v>1051</v>
      </c>
      <c r="H124" t="s">
        <v>5008</v>
      </c>
    </row>
    <row r="125" spans="1:8">
      <c r="A125" s="218">
        <v>3781</v>
      </c>
      <c r="B125" t="s">
        <v>1022</v>
      </c>
      <c r="C125" t="s">
        <v>2088</v>
      </c>
      <c r="D125" t="s">
        <v>2089</v>
      </c>
      <c r="E125" t="s">
        <v>2090</v>
      </c>
      <c r="F125" t="s">
        <v>2091</v>
      </c>
      <c r="G125" t="s">
        <v>1051</v>
      </c>
      <c r="H125" t="s">
        <v>5009</v>
      </c>
    </row>
    <row r="126" spans="1:8">
      <c r="A126" s="218">
        <v>3831</v>
      </c>
      <c r="B126" t="s">
        <v>1520</v>
      </c>
      <c r="C126" t="s">
        <v>2092</v>
      </c>
      <c r="D126" t="s">
        <v>2093</v>
      </c>
      <c r="E126" t="s">
        <v>2094</v>
      </c>
      <c r="F126" t="s">
        <v>2095</v>
      </c>
      <c r="G126" t="s">
        <v>1051</v>
      </c>
      <c r="H126" t="s">
        <v>5009</v>
      </c>
    </row>
    <row r="127" spans="1:8">
      <c r="A127" s="218">
        <v>3848</v>
      </c>
      <c r="B127" t="s">
        <v>989</v>
      </c>
      <c r="C127" t="s">
        <v>2096</v>
      </c>
      <c r="D127" t="s">
        <v>2097</v>
      </c>
      <c r="E127" t="s">
        <v>2098</v>
      </c>
      <c r="F127" t="s">
        <v>2099</v>
      </c>
      <c r="G127" t="s">
        <v>1051</v>
      </c>
      <c r="H127" t="s">
        <v>5008</v>
      </c>
    </row>
    <row r="128" spans="1:8">
      <c r="A128" s="218">
        <v>3889</v>
      </c>
      <c r="B128" t="s">
        <v>989</v>
      </c>
      <c r="C128" t="s">
        <v>2100</v>
      </c>
      <c r="D128" t="s">
        <v>2077</v>
      </c>
      <c r="E128" t="s">
        <v>2101</v>
      </c>
      <c r="F128" t="s">
        <v>2102</v>
      </c>
      <c r="G128" t="s">
        <v>1051</v>
      </c>
      <c r="H128" t="s">
        <v>5008</v>
      </c>
    </row>
    <row r="129" spans="1:8">
      <c r="A129" s="218">
        <v>3905</v>
      </c>
      <c r="B129" t="s">
        <v>989</v>
      </c>
      <c r="C129" t="s">
        <v>2103</v>
      </c>
      <c r="D129" t="s">
        <v>2104</v>
      </c>
      <c r="E129" t="s">
        <v>2105</v>
      </c>
      <c r="F129" t="s">
        <v>2106</v>
      </c>
      <c r="G129" t="s">
        <v>1051</v>
      </c>
      <c r="H129" t="s">
        <v>5008</v>
      </c>
    </row>
    <row r="130" spans="1:8">
      <c r="A130" s="218">
        <v>3913</v>
      </c>
      <c r="B130" t="s">
        <v>989</v>
      </c>
      <c r="C130" t="s">
        <v>2107</v>
      </c>
      <c r="D130" t="s">
        <v>2108</v>
      </c>
      <c r="E130" t="s">
        <v>2109</v>
      </c>
      <c r="F130" t="s">
        <v>2110</v>
      </c>
      <c r="G130" t="s">
        <v>1051</v>
      </c>
      <c r="H130" t="s">
        <v>5008</v>
      </c>
    </row>
    <row r="131" spans="1:8">
      <c r="A131" s="218">
        <v>3962</v>
      </c>
      <c r="B131" t="s">
        <v>1512</v>
      </c>
      <c r="C131" t="s">
        <v>2111</v>
      </c>
      <c r="D131" t="s">
        <v>2112</v>
      </c>
      <c r="E131" t="s">
        <v>2113</v>
      </c>
      <c r="F131" t="s">
        <v>2114</v>
      </c>
      <c r="G131" t="s">
        <v>1051</v>
      </c>
      <c r="H131" t="s">
        <v>5009</v>
      </c>
    </row>
    <row r="132" spans="1:8">
      <c r="A132" s="218">
        <v>3988</v>
      </c>
      <c r="B132" t="s">
        <v>1548</v>
      </c>
      <c r="C132" t="s">
        <v>2115</v>
      </c>
      <c r="D132" t="s">
        <v>2112</v>
      </c>
      <c r="E132" t="s">
        <v>2116</v>
      </c>
      <c r="F132" t="s">
        <v>2117</v>
      </c>
      <c r="G132" t="s">
        <v>1051</v>
      </c>
      <c r="H132" t="s">
        <v>5009</v>
      </c>
    </row>
    <row r="133" spans="1:8">
      <c r="A133" s="218">
        <v>4044</v>
      </c>
      <c r="B133" t="s">
        <v>1079</v>
      </c>
      <c r="C133" t="s">
        <v>2118</v>
      </c>
      <c r="D133" t="s">
        <v>2112</v>
      </c>
      <c r="E133" t="s">
        <v>2119</v>
      </c>
      <c r="F133" t="s">
        <v>2120</v>
      </c>
      <c r="G133" t="s">
        <v>1051</v>
      </c>
      <c r="H133" t="s">
        <v>5008</v>
      </c>
    </row>
    <row r="134" spans="1:8">
      <c r="A134" s="218">
        <v>4051</v>
      </c>
      <c r="B134" t="s">
        <v>1295</v>
      </c>
      <c r="C134" t="s">
        <v>2121</v>
      </c>
      <c r="D134" t="s">
        <v>2112</v>
      </c>
      <c r="E134" t="s">
        <v>2122</v>
      </c>
      <c r="F134" t="s">
        <v>2123</v>
      </c>
      <c r="G134" t="s">
        <v>1051</v>
      </c>
      <c r="H134" t="s">
        <v>5008</v>
      </c>
    </row>
    <row r="135" spans="1:8">
      <c r="A135" s="218">
        <v>4135</v>
      </c>
      <c r="B135" t="s">
        <v>1508</v>
      </c>
      <c r="C135" t="s">
        <v>2124</v>
      </c>
      <c r="D135" t="s">
        <v>2125</v>
      </c>
      <c r="E135" t="s">
        <v>2126</v>
      </c>
      <c r="F135" t="s">
        <v>2127</v>
      </c>
      <c r="G135" t="s">
        <v>1051</v>
      </c>
      <c r="H135" t="s">
        <v>5009</v>
      </c>
    </row>
    <row r="136" spans="1:8">
      <c r="A136" s="218">
        <v>4226</v>
      </c>
      <c r="B136" t="s">
        <v>1146</v>
      </c>
      <c r="C136" t="s">
        <v>2128</v>
      </c>
      <c r="D136" t="s">
        <v>2125</v>
      </c>
      <c r="E136" t="s">
        <v>2129</v>
      </c>
      <c r="F136" t="s">
        <v>2130</v>
      </c>
      <c r="G136" t="s">
        <v>1051</v>
      </c>
      <c r="H136" t="s">
        <v>5008</v>
      </c>
    </row>
    <row r="137" spans="1:8">
      <c r="A137" s="218">
        <v>4242</v>
      </c>
      <c r="B137" t="s">
        <v>1524</v>
      </c>
      <c r="C137" t="s">
        <v>2131</v>
      </c>
      <c r="D137" t="s">
        <v>2132</v>
      </c>
      <c r="E137" t="s">
        <v>2133</v>
      </c>
      <c r="F137" t="s">
        <v>2134</v>
      </c>
      <c r="G137" t="s">
        <v>1051</v>
      </c>
      <c r="H137" t="s">
        <v>5009</v>
      </c>
    </row>
    <row r="138" spans="1:8">
      <c r="A138" s="218">
        <v>4259</v>
      </c>
      <c r="B138" t="s">
        <v>989</v>
      </c>
      <c r="C138" t="s">
        <v>2135</v>
      </c>
      <c r="D138" t="s">
        <v>2132</v>
      </c>
      <c r="E138" t="s">
        <v>2136</v>
      </c>
      <c r="F138" t="s">
        <v>2137</v>
      </c>
      <c r="G138" t="s">
        <v>1051</v>
      </c>
      <c r="H138" t="s">
        <v>5008</v>
      </c>
    </row>
    <row r="139" spans="1:8">
      <c r="A139" s="218">
        <v>4275</v>
      </c>
      <c r="B139" t="s">
        <v>1171</v>
      </c>
      <c r="C139" t="s">
        <v>2138</v>
      </c>
      <c r="D139" t="s">
        <v>2132</v>
      </c>
      <c r="E139" t="s">
        <v>2139</v>
      </c>
      <c r="F139" t="s">
        <v>2140</v>
      </c>
      <c r="G139" t="s">
        <v>1051</v>
      </c>
      <c r="H139" t="s">
        <v>5008</v>
      </c>
    </row>
    <row r="140" spans="1:8">
      <c r="A140" s="218">
        <v>4317</v>
      </c>
      <c r="B140" t="s">
        <v>2141</v>
      </c>
      <c r="C140" t="s">
        <v>2142</v>
      </c>
      <c r="D140" t="s">
        <v>2089</v>
      </c>
      <c r="E140" t="s">
        <v>2143</v>
      </c>
      <c r="F140" t="s">
        <v>2144</v>
      </c>
      <c r="G140" t="s">
        <v>1051</v>
      </c>
      <c r="H140" t="s">
        <v>5008</v>
      </c>
    </row>
    <row r="141" spans="1:8">
      <c r="A141" s="218">
        <v>4325</v>
      </c>
      <c r="B141" t="s">
        <v>1542</v>
      </c>
      <c r="C141" t="s">
        <v>2145</v>
      </c>
      <c r="D141" t="s">
        <v>1609</v>
      </c>
      <c r="E141" t="s">
        <v>2146</v>
      </c>
      <c r="F141" t="s">
        <v>2147</v>
      </c>
      <c r="G141" t="s">
        <v>1051</v>
      </c>
      <c r="H141" t="s">
        <v>5009</v>
      </c>
    </row>
    <row r="142" spans="1:8">
      <c r="A142" s="218">
        <v>4341</v>
      </c>
      <c r="B142" t="s">
        <v>1121</v>
      </c>
      <c r="C142" t="s">
        <v>2148</v>
      </c>
      <c r="D142" t="s">
        <v>1609</v>
      </c>
      <c r="E142" t="s">
        <v>2149</v>
      </c>
      <c r="F142" t="s">
        <v>2150</v>
      </c>
      <c r="G142" t="s">
        <v>1051</v>
      </c>
      <c r="H142" t="s">
        <v>5008</v>
      </c>
    </row>
    <row r="143" spans="1:8">
      <c r="A143" s="218">
        <v>4366</v>
      </c>
      <c r="B143" t="s">
        <v>1516</v>
      </c>
      <c r="C143" t="s">
        <v>2151</v>
      </c>
      <c r="D143" t="s">
        <v>1613</v>
      </c>
      <c r="E143" t="s">
        <v>2152</v>
      </c>
      <c r="F143" t="s">
        <v>2153</v>
      </c>
      <c r="G143" t="s">
        <v>1051</v>
      </c>
      <c r="H143" t="s">
        <v>5009</v>
      </c>
    </row>
    <row r="144" spans="1:8">
      <c r="A144" s="218">
        <v>4432</v>
      </c>
      <c r="B144" t="s">
        <v>989</v>
      </c>
      <c r="C144" t="s">
        <v>2154</v>
      </c>
      <c r="D144" t="s">
        <v>1617</v>
      </c>
      <c r="E144" t="s">
        <v>2155</v>
      </c>
      <c r="F144" t="s">
        <v>2156</v>
      </c>
      <c r="G144" t="s">
        <v>1051</v>
      </c>
      <c r="H144" t="s">
        <v>5008</v>
      </c>
    </row>
    <row r="145" spans="1:8">
      <c r="A145" s="218">
        <v>4465</v>
      </c>
      <c r="B145" t="s">
        <v>989</v>
      </c>
      <c r="C145" t="s">
        <v>2157</v>
      </c>
      <c r="D145" t="s">
        <v>1621</v>
      </c>
      <c r="E145" t="s">
        <v>2158</v>
      </c>
      <c r="F145" t="s">
        <v>2159</v>
      </c>
      <c r="G145" t="s">
        <v>1051</v>
      </c>
      <c r="H145" t="s">
        <v>5008</v>
      </c>
    </row>
    <row r="146" spans="1:8">
      <c r="A146" s="218">
        <v>4473</v>
      </c>
      <c r="B146" t="s">
        <v>989</v>
      </c>
      <c r="C146" t="s">
        <v>2160</v>
      </c>
      <c r="D146" t="s">
        <v>1621</v>
      </c>
      <c r="E146" t="s">
        <v>2161</v>
      </c>
      <c r="F146" t="s">
        <v>2162</v>
      </c>
      <c r="G146" t="s">
        <v>1051</v>
      </c>
      <c r="H146" t="s">
        <v>5008</v>
      </c>
    </row>
    <row r="147" spans="1:8">
      <c r="A147" s="218">
        <v>4481</v>
      </c>
      <c r="B147" t="s">
        <v>989</v>
      </c>
      <c r="C147" t="s">
        <v>2163</v>
      </c>
      <c r="D147" t="s">
        <v>1621</v>
      </c>
      <c r="E147" t="s">
        <v>2164</v>
      </c>
      <c r="F147" t="s">
        <v>2165</v>
      </c>
      <c r="G147" t="s">
        <v>1051</v>
      </c>
      <c r="H147" t="s">
        <v>5008</v>
      </c>
    </row>
    <row r="148" spans="1:8">
      <c r="A148" s="218">
        <v>4499</v>
      </c>
      <c r="B148" t="s">
        <v>998</v>
      </c>
      <c r="C148" t="s">
        <v>2166</v>
      </c>
      <c r="D148" t="s">
        <v>1621</v>
      </c>
      <c r="E148" t="s">
        <v>2167</v>
      </c>
      <c r="F148" t="s">
        <v>2168</v>
      </c>
      <c r="G148" t="s">
        <v>1051</v>
      </c>
      <c r="H148" t="s">
        <v>5008</v>
      </c>
    </row>
    <row r="149" spans="1:8">
      <c r="A149" s="218">
        <v>4507</v>
      </c>
      <c r="B149" t="s">
        <v>1546</v>
      </c>
      <c r="C149" t="s">
        <v>2169</v>
      </c>
      <c r="D149" t="s">
        <v>2170</v>
      </c>
      <c r="E149" t="s">
        <v>2171</v>
      </c>
      <c r="F149" t="s">
        <v>2172</v>
      </c>
      <c r="G149" t="s">
        <v>1051</v>
      </c>
      <c r="H149" t="s">
        <v>5009</v>
      </c>
    </row>
    <row r="150" spans="1:8">
      <c r="A150" s="218">
        <v>4564</v>
      </c>
      <c r="B150" t="s">
        <v>994</v>
      </c>
      <c r="C150" t="s">
        <v>2173</v>
      </c>
      <c r="D150" t="s">
        <v>1625</v>
      </c>
      <c r="E150" t="s">
        <v>2174</v>
      </c>
      <c r="F150" t="s">
        <v>2175</v>
      </c>
      <c r="G150" t="s">
        <v>1051</v>
      </c>
      <c r="H150" t="s">
        <v>5008</v>
      </c>
    </row>
    <row r="151" spans="1:8">
      <c r="A151" s="218">
        <v>4606</v>
      </c>
      <c r="B151" t="s">
        <v>989</v>
      </c>
      <c r="C151" t="s">
        <v>2176</v>
      </c>
      <c r="D151" t="s">
        <v>2177</v>
      </c>
      <c r="E151" t="s">
        <v>2178</v>
      </c>
      <c r="F151" t="s">
        <v>2179</v>
      </c>
      <c r="G151" t="s">
        <v>5011</v>
      </c>
      <c r="H151" t="s">
        <v>5008</v>
      </c>
    </row>
    <row r="152" spans="1:8">
      <c r="A152" s="218">
        <v>4663</v>
      </c>
      <c r="B152" t="s">
        <v>1537</v>
      </c>
      <c r="C152" t="s">
        <v>2180</v>
      </c>
      <c r="D152" t="s">
        <v>2181</v>
      </c>
      <c r="E152" t="s">
        <v>2182</v>
      </c>
      <c r="F152" t="s">
        <v>2183</v>
      </c>
      <c r="G152" t="s">
        <v>5011</v>
      </c>
      <c r="H152" t="s">
        <v>5009</v>
      </c>
    </row>
    <row r="153" spans="1:8">
      <c r="A153" s="218">
        <v>4671</v>
      </c>
      <c r="B153" t="s">
        <v>1543</v>
      </c>
      <c r="C153" t="s">
        <v>2184</v>
      </c>
      <c r="D153" t="s">
        <v>2185</v>
      </c>
      <c r="E153" t="s">
        <v>2186</v>
      </c>
      <c r="F153" t="s">
        <v>2187</v>
      </c>
      <c r="G153" t="s">
        <v>5011</v>
      </c>
      <c r="H153" t="s">
        <v>5009</v>
      </c>
    </row>
    <row r="154" spans="1:8">
      <c r="A154" s="218">
        <v>4705</v>
      </c>
      <c r="B154" t="s">
        <v>1554</v>
      </c>
      <c r="C154" t="s">
        <v>2188</v>
      </c>
      <c r="D154" t="s">
        <v>1629</v>
      </c>
      <c r="E154" t="s">
        <v>2189</v>
      </c>
      <c r="F154" t="s">
        <v>2190</v>
      </c>
      <c r="G154" t="s">
        <v>5011</v>
      </c>
      <c r="H154" t="s">
        <v>5009</v>
      </c>
    </row>
    <row r="155" spans="1:8">
      <c r="A155" s="218">
        <v>4721</v>
      </c>
      <c r="B155" t="s">
        <v>1541</v>
      </c>
      <c r="C155" t="s">
        <v>2191</v>
      </c>
      <c r="D155" t="s">
        <v>2192</v>
      </c>
      <c r="E155" t="s">
        <v>2193</v>
      </c>
      <c r="F155" t="s">
        <v>2194</v>
      </c>
      <c r="G155" t="s">
        <v>5011</v>
      </c>
      <c r="H155" t="s">
        <v>5009</v>
      </c>
    </row>
    <row r="156" spans="1:8">
      <c r="A156" s="218">
        <v>4747</v>
      </c>
      <c r="B156" t="s">
        <v>1587</v>
      </c>
      <c r="C156" t="s">
        <v>2195</v>
      </c>
      <c r="D156" t="s">
        <v>2196</v>
      </c>
      <c r="E156" t="s">
        <v>2197</v>
      </c>
      <c r="F156" t="s">
        <v>2198</v>
      </c>
      <c r="G156" t="s">
        <v>5011</v>
      </c>
      <c r="H156" t="s">
        <v>5009</v>
      </c>
    </row>
    <row r="157" spans="1:8">
      <c r="A157" s="218">
        <v>4788</v>
      </c>
      <c r="B157" t="s">
        <v>989</v>
      </c>
      <c r="C157" t="s">
        <v>2199</v>
      </c>
      <c r="D157" t="s">
        <v>1633</v>
      </c>
      <c r="E157" t="s">
        <v>2200</v>
      </c>
      <c r="F157" t="s">
        <v>2201</v>
      </c>
      <c r="G157" t="s">
        <v>5011</v>
      </c>
      <c r="H157" t="s">
        <v>5008</v>
      </c>
    </row>
    <row r="158" spans="1:8">
      <c r="A158" s="218">
        <v>4846</v>
      </c>
      <c r="B158" t="s">
        <v>1553</v>
      </c>
      <c r="C158" t="s">
        <v>2202</v>
      </c>
      <c r="D158" t="s">
        <v>2203</v>
      </c>
      <c r="E158" t="s">
        <v>2204</v>
      </c>
      <c r="F158" t="s">
        <v>2205</v>
      </c>
      <c r="G158" t="s">
        <v>5011</v>
      </c>
      <c r="H158" t="s">
        <v>5009</v>
      </c>
    </row>
    <row r="159" spans="1:8">
      <c r="A159" s="218">
        <v>4853</v>
      </c>
      <c r="B159" t="s">
        <v>984</v>
      </c>
      <c r="C159" t="s">
        <v>2206</v>
      </c>
      <c r="D159" t="s">
        <v>2207</v>
      </c>
      <c r="E159" t="s">
        <v>2208</v>
      </c>
      <c r="F159" t="s">
        <v>2209</v>
      </c>
      <c r="G159" t="s">
        <v>5011</v>
      </c>
      <c r="H159" t="s">
        <v>5008</v>
      </c>
    </row>
    <row r="160" spans="1:8">
      <c r="A160" s="218">
        <v>4903</v>
      </c>
      <c r="B160" t="s">
        <v>1165</v>
      </c>
      <c r="C160" t="s">
        <v>2210</v>
      </c>
      <c r="D160" t="s">
        <v>2211</v>
      </c>
      <c r="E160" t="s">
        <v>2212</v>
      </c>
      <c r="F160" t="s">
        <v>2213</v>
      </c>
      <c r="G160" t="s">
        <v>5011</v>
      </c>
      <c r="H160" t="s">
        <v>5008</v>
      </c>
    </row>
    <row r="161" spans="1:8">
      <c r="A161" s="218">
        <v>4911</v>
      </c>
      <c r="B161" t="s">
        <v>1164</v>
      </c>
      <c r="C161" t="s">
        <v>2214</v>
      </c>
      <c r="D161" t="s">
        <v>2215</v>
      </c>
      <c r="E161" t="s">
        <v>2216</v>
      </c>
      <c r="F161" t="s">
        <v>2217</v>
      </c>
      <c r="G161" t="s">
        <v>5011</v>
      </c>
      <c r="H161" t="s">
        <v>5008</v>
      </c>
    </row>
    <row r="162" spans="1:8">
      <c r="A162" s="218">
        <v>4937</v>
      </c>
      <c r="B162" t="s">
        <v>1245</v>
      </c>
      <c r="C162" t="s">
        <v>2218</v>
      </c>
      <c r="D162" t="s">
        <v>2219</v>
      </c>
      <c r="E162" t="s">
        <v>2220</v>
      </c>
      <c r="F162" t="s">
        <v>2221</v>
      </c>
      <c r="G162" t="s">
        <v>5011</v>
      </c>
      <c r="H162" t="s">
        <v>5008</v>
      </c>
    </row>
    <row r="163" spans="1:8">
      <c r="A163" s="218">
        <v>4978</v>
      </c>
      <c r="B163" t="s">
        <v>1290</v>
      </c>
      <c r="C163" t="s">
        <v>2222</v>
      </c>
      <c r="D163" t="s">
        <v>1637</v>
      </c>
      <c r="E163" t="s">
        <v>2223</v>
      </c>
      <c r="F163" t="s">
        <v>2224</v>
      </c>
      <c r="G163" t="s">
        <v>5011</v>
      </c>
      <c r="H163" t="s">
        <v>5008</v>
      </c>
    </row>
    <row r="164" spans="1:8">
      <c r="A164" s="218">
        <v>4994</v>
      </c>
      <c r="B164" t="s">
        <v>989</v>
      </c>
      <c r="C164" t="s">
        <v>2225</v>
      </c>
      <c r="D164" t="s">
        <v>1637</v>
      </c>
      <c r="E164" t="s">
        <v>2226</v>
      </c>
      <c r="F164" t="s">
        <v>2227</v>
      </c>
      <c r="G164" t="s">
        <v>5011</v>
      </c>
      <c r="H164" t="s">
        <v>5008</v>
      </c>
    </row>
    <row r="165" spans="1:8">
      <c r="A165" s="218">
        <v>5017</v>
      </c>
      <c r="B165" t="s">
        <v>1499</v>
      </c>
      <c r="C165" t="s">
        <v>2228</v>
      </c>
      <c r="D165" t="s">
        <v>2229</v>
      </c>
      <c r="E165" t="s">
        <v>2230</v>
      </c>
      <c r="F165" t="s">
        <v>2231</v>
      </c>
      <c r="G165" t="s">
        <v>5011</v>
      </c>
      <c r="H165" t="s">
        <v>5009</v>
      </c>
    </row>
    <row r="166" spans="1:8">
      <c r="A166" s="218">
        <v>5033</v>
      </c>
      <c r="B166" t="s">
        <v>1491</v>
      </c>
      <c r="C166" t="s">
        <v>2232</v>
      </c>
      <c r="D166" t="s">
        <v>2229</v>
      </c>
      <c r="E166" t="s">
        <v>2233</v>
      </c>
      <c r="F166" t="s">
        <v>2234</v>
      </c>
      <c r="G166" t="s">
        <v>5011</v>
      </c>
      <c r="H166" t="s">
        <v>5009</v>
      </c>
    </row>
    <row r="167" spans="1:8">
      <c r="A167" s="218">
        <v>5041</v>
      </c>
      <c r="B167" t="s">
        <v>1300</v>
      </c>
      <c r="C167" t="s">
        <v>2235</v>
      </c>
      <c r="D167" t="s">
        <v>2229</v>
      </c>
      <c r="E167" t="s">
        <v>2236</v>
      </c>
      <c r="F167" t="s">
        <v>2237</v>
      </c>
      <c r="G167" t="s">
        <v>5011</v>
      </c>
      <c r="H167" t="s">
        <v>5008</v>
      </c>
    </row>
    <row r="168" spans="1:8">
      <c r="A168" s="218">
        <v>5058</v>
      </c>
      <c r="B168" t="s">
        <v>1075</v>
      </c>
      <c r="C168" t="s">
        <v>2238</v>
      </c>
      <c r="D168" t="s">
        <v>1641</v>
      </c>
      <c r="E168" t="s">
        <v>2239</v>
      </c>
      <c r="F168" t="s">
        <v>2240</v>
      </c>
      <c r="G168" t="s">
        <v>5011</v>
      </c>
      <c r="H168" t="s">
        <v>5008</v>
      </c>
    </row>
    <row r="169" spans="1:8">
      <c r="A169" s="218">
        <v>5074</v>
      </c>
      <c r="B169" t="s">
        <v>1510</v>
      </c>
      <c r="C169" t="s">
        <v>2241</v>
      </c>
      <c r="D169" t="s">
        <v>1641</v>
      </c>
      <c r="E169" t="s">
        <v>2242</v>
      </c>
      <c r="F169" t="s">
        <v>2243</v>
      </c>
      <c r="G169" t="s">
        <v>5011</v>
      </c>
      <c r="H169" t="s">
        <v>5009</v>
      </c>
    </row>
    <row r="170" spans="1:8">
      <c r="A170" s="218">
        <v>5082</v>
      </c>
      <c r="B170" t="s">
        <v>1067</v>
      </c>
      <c r="C170" t="s">
        <v>2244</v>
      </c>
      <c r="D170" t="s">
        <v>1641</v>
      </c>
      <c r="E170" t="s">
        <v>2245</v>
      </c>
      <c r="F170" t="s">
        <v>2246</v>
      </c>
      <c r="G170" t="s">
        <v>5011</v>
      </c>
      <c r="H170" t="s">
        <v>5008</v>
      </c>
    </row>
    <row r="171" spans="1:8">
      <c r="A171" s="218">
        <v>5091</v>
      </c>
      <c r="B171" t="s">
        <v>1022</v>
      </c>
      <c r="C171" t="s">
        <v>2247</v>
      </c>
      <c r="D171" t="s">
        <v>1641</v>
      </c>
      <c r="E171" t="s">
        <v>2248</v>
      </c>
      <c r="F171" t="s">
        <v>2249</v>
      </c>
      <c r="G171" t="s">
        <v>5011</v>
      </c>
      <c r="H171" t="s">
        <v>5009</v>
      </c>
    </row>
    <row r="172" spans="1:8">
      <c r="A172" s="218">
        <v>5141</v>
      </c>
      <c r="B172" t="s">
        <v>1313</v>
      </c>
      <c r="C172" t="s">
        <v>2250</v>
      </c>
      <c r="D172" t="s">
        <v>2251</v>
      </c>
      <c r="E172" t="s">
        <v>2252</v>
      </c>
      <c r="F172" t="s">
        <v>2253</v>
      </c>
      <c r="G172" t="s">
        <v>5011</v>
      </c>
      <c r="H172" t="s">
        <v>5008</v>
      </c>
    </row>
    <row r="173" spans="1:8">
      <c r="A173" s="218">
        <v>5173</v>
      </c>
      <c r="B173" t="s">
        <v>1490</v>
      </c>
      <c r="C173" t="s">
        <v>2254</v>
      </c>
      <c r="D173" t="s">
        <v>2255</v>
      </c>
      <c r="E173" t="s">
        <v>2256</v>
      </c>
      <c r="F173" t="s">
        <v>2257</v>
      </c>
      <c r="G173" t="s">
        <v>5011</v>
      </c>
      <c r="H173" t="s">
        <v>5009</v>
      </c>
    </row>
    <row r="174" spans="1:8">
      <c r="A174" s="218">
        <v>5199</v>
      </c>
      <c r="B174" t="s">
        <v>1074</v>
      </c>
      <c r="C174" t="s">
        <v>2258</v>
      </c>
      <c r="D174" t="s">
        <v>2255</v>
      </c>
      <c r="E174" t="s">
        <v>2259</v>
      </c>
      <c r="F174" t="s">
        <v>2260</v>
      </c>
      <c r="G174" t="s">
        <v>5011</v>
      </c>
      <c r="H174" t="s">
        <v>5008</v>
      </c>
    </row>
    <row r="175" spans="1:8">
      <c r="A175" s="218">
        <v>5249</v>
      </c>
      <c r="B175" t="s">
        <v>989</v>
      </c>
      <c r="C175" t="s">
        <v>2261</v>
      </c>
      <c r="D175" t="s">
        <v>2262</v>
      </c>
      <c r="E175" t="s">
        <v>2263</v>
      </c>
      <c r="F175" t="s">
        <v>2264</v>
      </c>
      <c r="G175" t="s">
        <v>5011</v>
      </c>
      <c r="H175" t="s">
        <v>5008</v>
      </c>
    </row>
    <row r="176" spans="1:8">
      <c r="A176" s="218">
        <v>5306</v>
      </c>
      <c r="B176" t="s">
        <v>989</v>
      </c>
      <c r="C176" t="s">
        <v>2265</v>
      </c>
      <c r="D176" t="s">
        <v>2266</v>
      </c>
      <c r="E176" t="s">
        <v>2267</v>
      </c>
      <c r="F176" t="s">
        <v>2268</v>
      </c>
      <c r="G176" t="s">
        <v>5011</v>
      </c>
      <c r="H176" t="s">
        <v>5008</v>
      </c>
    </row>
    <row r="177" spans="1:8">
      <c r="A177" s="218">
        <v>5454</v>
      </c>
      <c r="B177" t="s">
        <v>1022</v>
      </c>
      <c r="C177" t="s">
        <v>2269</v>
      </c>
      <c r="D177" t="s">
        <v>1645</v>
      </c>
      <c r="E177" t="s">
        <v>2270</v>
      </c>
      <c r="F177" t="s">
        <v>2271</v>
      </c>
      <c r="G177" t="s">
        <v>5011</v>
      </c>
      <c r="H177" t="s">
        <v>5009</v>
      </c>
    </row>
    <row r="178" spans="1:8">
      <c r="A178" s="218">
        <v>5462</v>
      </c>
      <c r="B178" t="s">
        <v>1592</v>
      </c>
      <c r="C178" t="s">
        <v>2272</v>
      </c>
      <c r="D178" t="s">
        <v>1645</v>
      </c>
      <c r="E178" t="s">
        <v>2273</v>
      </c>
      <c r="F178" t="s">
        <v>2274</v>
      </c>
      <c r="G178" t="s">
        <v>5011</v>
      </c>
      <c r="H178" t="s">
        <v>5009</v>
      </c>
    </row>
    <row r="179" spans="1:8">
      <c r="A179" s="218">
        <v>5504</v>
      </c>
      <c r="B179" t="s">
        <v>1022</v>
      </c>
      <c r="C179" t="s">
        <v>2275</v>
      </c>
      <c r="D179" t="s">
        <v>2276</v>
      </c>
      <c r="E179" t="s">
        <v>2277</v>
      </c>
      <c r="F179" t="s">
        <v>2278</v>
      </c>
      <c r="G179" t="s">
        <v>5011</v>
      </c>
      <c r="H179" t="s">
        <v>5009</v>
      </c>
    </row>
    <row r="180" spans="1:8">
      <c r="A180" s="218">
        <v>5629</v>
      </c>
      <c r="B180" t="s">
        <v>1527</v>
      </c>
      <c r="C180" t="s">
        <v>2279</v>
      </c>
      <c r="D180" t="s">
        <v>2280</v>
      </c>
      <c r="E180" t="s">
        <v>2281</v>
      </c>
      <c r="F180" t="s">
        <v>2282</v>
      </c>
      <c r="G180" t="s">
        <v>5011</v>
      </c>
      <c r="H180" t="s">
        <v>5009</v>
      </c>
    </row>
    <row r="181" spans="1:8">
      <c r="A181" s="218">
        <v>5645</v>
      </c>
      <c r="B181" t="s">
        <v>1590</v>
      </c>
      <c r="C181" t="s">
        <v>2283</v>
      </c>
      <c r="D181" t="s">
        <v>2284</v>
      </c>
      <c r="E181" t="s">
        <v>2285</v>
      </c>
      <c r="F181" t="s">
        <v>2286</v>
      </c>
      <c r="G181" t="s">
        <v>5011</v>
      </c>
      <c r="H181" t="s">
        <v>5009</v>
      </c>
    </row>
    <row r="182" spans="1:8">
      <c r="A182" s="218">
        <v>5744</v>
      </c>
      <c r="B182" t="s">
        <v>1013</v>
      </c>
      <c r="C182" t="s">
        <v>2287</v>
      </c>
      <c r="D182" t="s">
        <v>2288</v>
      </c>
      <c r="E182" t="s">
        <v>2289</v>
      </c>
      <c r="F182" t="s">
        <v>2290</v>
      </c>
      <c r="G182" t="s">
        <v>5011</v>
      </c>
      <c r="H182" t="s">
        <v>5009</v>
      </c>
    </row>
    <row r="183" spans="1:8">
      <c r="A183" s="218">
        <v>5751</v>
      </c>
      <c r="B183" t="s">
        <v>989</v>
      </c>
      <c r="C183" t="s">
        <v>2291</v>
      </c>
      <c r="D183" t="s">
        <v>2292</v>
      </c>
      <c r="E183" t="s">
        <v>2293</v>
      </c>
      <c r="F183" t="s">
        <v>2294</v>
      </c>
      <c r="G183" t="s">
        <v>5011</v>
      </c>
      <c r="H183" t="s">
        <v>5008</v>
      </c>
    </row>
    <row r="184" spans="1:8">
      <c r="A184" s="218">
        <v>5769</v>
      </c>
      <c r="B184" t="s">
        <v>989</v>
      </c>
      <c r="C184" t="s">
        <v>2295</v>
      </c>
      <c r="D184" t="s">
        <v>2292</v>
      </c>
      <c r="E184" t="s">
        <v>2296</v>
      </c>
      <c r="F184" t="s">
        <v>2297</v>
      </c>
      <c r="G184" t="s">
        <v>5011</v>
      </c>
      <c r="H184" t="s">
        <v>5008</v>
      </c>
    </row>
    <row r="185" spans="1:8">
      <c r="A185" s="218">
        <v>5777</v>
      </c>
      <c r="B185" t="s">
        <v>2298</v>
      </c>
      <c r="C185" t="s">
        <v>2299</v>
      </c>
      <c r="D185" t="s">
        <v>2292</v>
      </c>
      <c r="E185" t="s">
        <v>2300</v>
      </c>
      <c r="F185" t="s">
        <v>2301</v>
      </c>
      <c r="G185" t="s">
        <v>5011</v>
      </c>
      <c r="H185" t="s">
        <v>5008</v>
      </c>
    </row>
    <row r="186" spans="1:8">
      <c r="A186" s="218">
        <v>5785</v>
      </c>
      <c r="B186" t="s">
        <v>1576</v>
      </c>
      <c r="C186" t="s">
        <v>2302</v>
      </c>
      <c r="D186" t="s">
        <v>2292</v>
      </c>
      <c r="E186" t="s">
        <v>2303</v>
      </c>
      <c r="F186" t="s">
        <v>2304</v>
      </c>
      <c r="G186" t="s">
        <v>5011</v>
      </c>
      <c r="H186" t="s">
        <v>5009</v>
      </c>
    </row>
    <row r="187" spans="1:8">
      <c r="A187" s="218">
        <v>5793</v>
      </c>
      <c r="B187" t="s">
        <v>1022</v>
      </c>
      <c r="C187" t="s">
        <v>2305</v>
      </c>
      <c r="D187" t="s">
        <v>1656</v>
      </c>
      <c r="E187" t="s">
        <v>2306</v>
      </c>
      <c r="F187" t="s">
        <v>2307</v>
      </c>
      <c r="G187" t="s">
        <v>5011</v>
      </c>
      <c r="H187" t="s">
        <v>5009</v>
      </c>
    </row>
    <row r="188" spans="1:8">
      <c r="A188" s="218">
        <v>5801</v>
      </c>
      <c r="B188" t="s">
        <v>1496</v>
      </c>
      <c r="C188" t="s">
        <v>2308</v>
      </c>
      <c r="D188" t="s">
        <v>1656</v>
      </c>
      <c r="E188" t="s">
        <v>2309</v>
      </c>
      <c r="F188" t="s">
        <v>2310</v>
      </c>
      <c r="G188" t="s">
        <v>5011</v>
      </c>
      <c r="H188" t="s">
        <v>5009</v>
      </c>
    </row>
    <row r="189" spans="1:8">
      <c r="A189" s="218">
        <v>5827</v>
      </c>
      <c r="B189" t="s">
        <v>1212</v>
      </c>
      <c r="C189" t="s">
        <v>2311</v>
      </c>
      <c r="D189" t="s">
        <v>1656</v>
      </c>
      <c r="E189" t="s">
        <v>2312</v>
      </c>
      <c r="F189" t="s">
        <v>2313</v>
      </c>
      <c r="G189" t="s">
        <v>5011</v>
      </c>
      <c r="H189" t="s">
        <v>5008</v>
      </c>
    </row>
    <row r="190" spans="1:8">
      <c r="A190" s="218">
        <v>5835</v>
      </c>
      <c r="B190" t="s">
        <v>989</v>
      </c>
      <c r="C190" t="s">
        <v>2314</v>
      </c>
      <c r="D190" t="s">
        <v>1656</v>
      </c>
      <c r="E190" t="s">
        <v>2315</v>
      </c>
      <c r="F190" t="s">
        <v>2316</v>
      </c>
      <c r="G190" t="s">
        <v>5011</v>
      </c>
      <c r="H190" t="s">
        <v>5008</v>
      </c>
    </row>
    <row r="191" spans="1:8">
      <c r="A191" s="218">
        <v>5843</v>
      </c>
      <c r="B191" t="s">
        <v>1535</v>
      </c>
      <c r="C191" t="s">
        <v>2317</v>
      </c>
      <c r="D191" t="s">
        <v>1656</v>
      </c>
      <c r="E191" t="s">
        <v>2318</v>
      </c>
      <c r="F191" t="s">
        <v>2319</v>
      </c>
      <c r="G191" t="s">
        <v>5011</v>
      </c>
      <c r="H191" t="s">
        <v>5009</v>
      </c>
    </row>
    <row r="192" spans="1:8">
      <c r="A192" s="218">
        <v>5851</v>
      </c>
      <c r="B192" t="s">
        <v>998</v>
      </c>
      <c r="C192" t="s">
        <v>2320</v>
      </c>
      <c r="D192" t="s">
        <v>2321</v>
      </c>
      <c r="E192" t="s">
        <v>2322</v>
      </c>
      <c r="F192" t="s">
        <v>2323</v>
      </c>
      <c r="G192" t="s">
        <v>5011</v>
      </c>
      <c r="H192" t="s">
        <v>5008</v>
      </c>
    </row>
    <row r="193" spans="1:8">
      <c r="A193" s="218">
        <v>5926</v>
      </c>
      <c r="B193" t="s">
        <v>2324</v>
      </c>
      <c r="C193" t="s">
        <v>2325</v>
      </c>
      <c r="D193" t="s">
        <v>2326</v>
      </c>
      <c r="E193" t="s">
        <v>2327</v>
      </c>
      <c r="F193" t="s">
        <v>2328</v>
      </c>
      <c r="G193" t="s">
        <v>5011</v>
      </c>
      <c r="H193" t="s">
        <v>5009</v>
      </c>
    </row>
    <row r="194" spans="1:8">
      <c r="A194" s="218">
        <v>5934</v>
      </c>
      <c r="B194" t="s">
        <v>989</v>
      </c>
      <c r="C194" t="s">
        <v>2329</v>
      </c>
      <c r="D194" t="s">
        <v>2330</v>
      </c>
      <c r="E194" t="s">
        <v>2331</v>
      </c>
      <c r="F194" t="s">
        <v>2332</v>
      </c>
      <c r="G194" t="s">
        <v>5011</v>
      </c>
      <c r="H194" t="s">
        <v>5008</v>
      </c>
    </row>
    <row r="195" spans="1:8">
      <c r="A195" s="218">
        <v>5959</v>
      </c>
      <c r="B195" t="s">
        <v>989</v>
      </c>
      <c r="C195" t="s">
        <v>2333</v>
      </c>
      <c r="D195" t="s">
        <v>2334</v>
      </c>
      <c r="E195" t="s">
        <v>2335</v>
      </c>
      <c r="F195" t="s">
        <v>2336</v>
      </c>
      <c r="G195" t="s">
        <v>5011</v>
      </c>
      <c r="H195" t="s">
        <v>5008</v>
      </c>
    </row>
    <row r="196" spans="1:8">
      <c r="A196" s="218">
        <v>5983</v>
      </c>
      <c r="B196" t="s">
        <v>989</v>
      </c>
      <c r="C196" t="s">
        <v>2337</v>
      </c>
      <c r="D196" t="s">
        <v>2338</v>
      </c>
      <c r="E196" t="s">
        <v>2339</v>
      </c>
      <c r="F196" t="s">
        <v>2340</v>
      </c>
      <c r="G196" t="s">
        <v>5011</v>
      </c>
      <c r="H196" t="s">
        <v>5008</v>
      </c>
    </row>
    <row r="197" spans="1:8">
      <c r="A197" s="218">
        <v>6007</v>
      </c>
      <c r="B197" t="s">
        <v>1514</v>
      </c>
      <c r="C197" t="s">
        <v>2341</v>
      </c>
      <c r="D197" t="s">
        <v>2338</v>
      </c>
      <c r="E197" t="s">
        <v>2342</v>
      </c>
      <c r="F197" t="s">
        <v>2343</v>
      </c>
      <c r="G197" t="s">
        <v>5011</v>
      </c>
      <c r="H197" t="s">
        <v>5009</v>
      </c>
    </row>
    <row r="198" spans="1:8">
      <c r="A198" s="218">
        <v>6023</v>
      </c>
      <c r="B198" t="s">
        <v>1058</v>
      </c>
      <c r="C198" t="s">
        <v>2344</v>
      </c>
      <c r="D198" t="s">
        <v>1664</v>
      </c>
      <c r="E198" t="s">
        <v>2345</v>
      </c>
      <c r="F198" t="s">
        <v>2346</v>
      </c>
      <c r="G198" t="s">
        <v>5011</v>
      </c>
      <c r="H198" t="s">
        <v>5008</v>
      </c>
    </row>
    <row r="199" spans="1:8">
      <c r="A199" s="218">
        <v>6049</v>
      </c>
      <c r="B199" t="s">
        <v>1327</v>
      </c>
      <c r="C199" t="s">
        <v>2347</v>
      </c>
      <c r="D199" t="s">
        <v>1668</v>
      </c>
      <c r="E199" t="s">
        <v>2348</v>
      </c>
      <c r="F199" t="s">
        <v>2349</v>
      </c>
      <c r="G199" t="s">
        <v>5012</v>
      </c>
      <c r="H199" t="s">
        <v>5008</v>
      </c>
    </row>
    <row r="200" spans="1:8">
      <c r="A200" s="218">
        <v>6098</v>
      </c>
      <c r="B200" t="s">
        <v>1323</v>
      </c>
      <c r="C200" t="s">
        <v>2350</v>
      </c>
      <c r="D200" t="s">
        <v>1668</v>
      </c>
      <c r="E200" t="s">
        <v>2351</v>
      </c>
      <c r="F200" t="s">
        <v>2352</v>
      </c>
      <c r="G200" t="s">
        <v>5012</v>
      </c>
      <c r="H200" t="s">
        <v>5008</v>
      </c>
    </row>
    <row r="201" spans="1:8">
      <c r="A201" s="218">
        <v>6106</v>
      </c>
      <c r="B201" t="s">
        <v>1324</v>
      </c>
      <c r="C201" t="s">
        <v>2353</v>
      </c>
      <c r="D201" t="s">
        <v>1668</v>
      </c>
      <c r="E201" t="s">
        <v>2354</v>
      </c>
      <c r="F201" t="s">
        <v>2355</v>
      </c>
      <c r="G201" t="s">
        <v>5012</v>
      </c>
      <c r="H201" t="s">
        <v>5008</v>
      </c>
    </row>
    <row r="202" spans="1:8">
      <c r="A202" s="218">
        <v>6114</v>
      </c>
      <c r="B202" t="s">
        <v>1112</v>
      </c>
      <c r="C202" t="s">
        <v>2356</v>
      </c>
      <c r="D202" t="s">
        <v>2357</v>
      </c>
      <c r="E202" t="s">
        <v>2358</v>
      </c>
      <c r="F202" t="s">
        <v>2359</v>
      </c>
      <c r="G202" t="s">
        <v>5012</v>
      </c>
      <c r="H202" t="s">
        <v>5008</v>
      </c>
    </row>
    <row r="203" spans="1:8">
      <c r="A203" s="218">
        <v>6122</v>
      </c>
      <c r="B203" t="s">
        <v>989</v>
      </c>
      <c r="C203" t="s">
        <v>2360</v>
      </c>
      <c r="D203" t="s">
        <v>2361</v>
      </c>
      <c r="E203" t="s">
        <v>2362</v>
      </c>
      <c r="F203" t="s">
        <v>2363</v>
      </c>
      <c r="G203" t="s">
        <v>5012</v>
      </c>
      <c r="H203" t="s">
        <v>5008</v>
      </c>
    </row>
    <row r="204" spans="1:8">
      <c r="A204" s="218">
        <v>6163</v>
      </c>
      <c r="B204" t="s">
        <v>2364</v>
      </c>
      <c r="C204" t="s">
        <v>2365</v>
      </c>
      <c r="D204" t="s">
        <v>1668</v>
      </c>
      <c r="E204" t="s">
        <v>2366</v>
      </c>
      <c r="F204" t="s">
        <v>2367</v>
      </c>
      <c r="G204" t="s">
        <v>5012</v>
      </c>
      <c r="H204" t="s">
        <v>5009</v>
      </c>
    </row>
    <row r="205" spans="1:8">
      <c r="A205" s="218">
        <v>6171</v>
      </c>
      <c r="B205" t="s">
        <v>2368</v>
      </c>
      <c r="C205" t="s">
        <v>2369</v>
      </c>
      <c r="D205" t="s">
        <v>2361</v>
      </c>
      <c r="E205" t="s">
        <v>2370</v>
      </c>
      <c r="F205" t="s">
        <v>2371</v>
      </c>
      <c r="G205" t="s">
        <v>5012</v>
      </c>
      <c r="H205" t="s">
        <v>5009</v>
      </c>
    </row>
    <row r="206" spans="1:8">
      <c r="A206" s="218">
        <v>6213</v>
      </c>
      <c r="B206" t="s">
        <v>1337</v>
      </c>
      <c r="C206" t="s">
        <v>2372</v>
      </c>
      <c r="D206" t="s">
        <v>2357</v>
      </c>
      <c r="E206" t="s">
        <v>2373</v>
      </c>
      <c r="F206" t="s">
        <v>2374</v>
      </c>
      <c r="G206" t="s">
        <v>5012</v>
      </c>
      <c r="H206" t="s">
        <v>5009</v>
      </c>
    </row>
    <row r="207" spans="1:8">
      <c r="A207" s="218">
        <v>6262</v>
      </c>
      <c r="B207" t="s">
        <v>2375</v>
      </c>
      <c r="C207" t="s">
        <v>2376</v>
      </c>
      <c r="D207" t="s">
        <v>2361</v>
      </c>
      <c r="E207" t="s">
        <v>2377</v>
      </c>
      <c r="F207" t="s">
        <v>2378</v>
      </c>
      <c r="G207" t="s">
        <v>5012</v>
      </c>
      <c r="H207" t="s">
        <v>5009</v>
      </c>
    </row>
    <row r="208" spans="1:8">
      <c r="A208" s="218">
        <v>6271</v>
      </c>
      <c r="B208" t="s">
        <v>2379</v>
      </c>
      <c r="C208" t="s">
        <v>2380</v>
      </c>
      <c r="D208" t="s">
        <v>2361</v>
      </c>
      <c r="E208" t="s">
        <v>2381</v>
      </c>
      <c r="F208" t="s">
        <v>2382</v>
      </c>
      <c r="G208" t="s">
        <v>5012</v>
      </c>
      <c r="H208" t="s">
        <v>5009</v>
      </c>
    </row>
    <row r="209" spans="1:8">
      <c r="A209" s="218">
        <v>6312</v>
      </c>
      <c r="B209" t="s">
        <v>2383</v>
      </c>
      <c r="C209" t="s">
        <v>2384</v>
      </c>
      <c r="D209" t="s">
        <v>1712</v>
      </c>
      <c r="E209" t="s">
        <v>2385</v>
      </c>
      <c r="F209" t="s">
        <v>2386</v>
      </c>
      <c r="G209" t="s">
        <v>5012</v>
      </c>
      <c r="H209" t="s">
        <v>5008</v>
      </c>
    </row>
    <row r="210" spans="1:8">
      <c r="A210" s="218">
        <v>6321</v>
      </c>
      <c r="B210" t="s">
        <v>1329</v>
      </c>
      <c r="C210" t="s">
        <v>2387</v>
      </c>
      <c r="D210" t="s">
        <v>1668</v>
      </c>
      <c r="E210" t="s">
        <v>2388</v>
      </c>
      <c r="F210" t="s">
        <v>2389</v>
      </c>
      <c r="G210" t="s">
        <v>5012</v>
      </c>
      <c r="H210" t="s">
        <v>5008</v>
      </c>
    </row>
    <row r="211" spans="1:8">
      <c r="A211" s="218">
        <v>6338</v>
      </c>
      <c r="B211" t="s">
        <v>1315</v>
      </c>
      <c r="C211" t="s">
        <v>2390</v>
      </c>
      <c r="D211" t="s">
        <v>2357</v>
      </c>
      <c r="E211" t="s">
        <v>2391</v>
      </c>
      <c r="F211" t="s">
        <v>2392</v>
      </c>
      <c r="G211" t="s">
        <v>5012</v>
      </c>
      <c r="H211" t="s">
        <v>5008</v>
      </c>
    </row>
    <row r="212" spans="1:8">
      <c r="A212" s="218">
        <v>6353</v>
      </c>
      <c r="B212" t="s">
        <v>1331</v>
      </c>
      <c r="C212" t="s">
        <v>2393</v>
      </c>
      <c r="D212" t="s">
        <v>1668</v>
      </c>
      <c r="E212" t="s">
        <v>2394</v>
      </c>
      <c r="F212" t="s">
        <v>2395</v>
      </c>
      <c r="G212" t="s">
        <v>5012</v>
      </c>
      <c r="H212" t="s">
        <v>5008</v>
      </c>
    </row>
    <row r="213" spans="1:8">
      <c r="A213" s="218">
        <v>6361</v>
      </c>
      <c r="B213" t="s">
        <v>989</v>
      </c>
      <c r="C213" t="s">
        <v>2396</v>
      </c>
      <c r="D213" t="s">
        <v>2361</v>
      </c>
      <c r="E213" t="s">
        <v>2397</v>
      </c>
      <c r="F213" t="s">
        <v>2398</v>
      </c>
      <c r="G213" t="s">
        <v>5012</v>
      </c>
      <c r="H213" t="s">
        <v>5008</v>
      </c>
    </row>
    <row r="214" spans="1:8">
      <c r="A214" s="218">
        <v>6411</v>
      </c>
      <c r="B214" t="s">
        <v>989</v>
      </c>
      <c r="C214" t="s">
        <v>2399</v>
      </c>
      <c r="D214" t="s">
        <v>2361</v>
      </c>
      <c r="E214" t="s">
        <v>2400</v>
      </c>
      <c r="F214" t="s">
        <v>2401</v>
      </c>
      <c r="G214" t="s">
        <v>5012</v>
      </c>
      <c r="H214" t="s">
        <v>5008</v>
      </c>
    </row>
    <row r="215" spans="1:8">
      <c r="A215" s="218">
        <v>6494</v>
      </c>
      <c r="B215" t="s">
        <v>1333</v>
      </c>
      <c r="C215" t="s">
        <v>2402</v>
      </c>
      <c r="D215" t="s">
        <v>1668</v>
      </c>
      <c r="E215" t="s">
        <v>2403</v>
      </c>
      <c r="F215" t="s">
        <v>2404</v>
      </c>
      <c r="G215" t="s">
        <v>5012</v>
      </c>
      <c r="H215" t="s">
        <v>5008</v>
      </c>
    </row>
    <row r="216" spans="1:8">
      <c r="A216" s="218">
        <v>6502</v>
      </c>
      <c r="B216" t="s">
        <v>2405</v>
      </c>
      <c r="C216" t="s">
        <v>2406</v>
      </c>
      <c r="D216" t="s">
        <v>2407</v>
      </c>
      <c r="E216" t="s">
        <v>2408</v>
      </c>
      <c r="F216" t="s">
        <v>2409</v>
      </c>
      <c r="G216" t="s">
        <v>5012</v>
      </c>
      <c r="H216" t="s">
        <v>5009</v>
      </c>
    </row>
    <row r="217" spans="1:8">
      <c r="A217" s="218">
        <v>6536</v>
      </c>
      <c r="B217" t="s">
        <v>2410</v>
      </c>
      <c r="C217" t="s">
        <v>2411</v>
      </c>
      <c r="D217" t="s">
        <v>2407</v>
      </c>
      <c r="E217" t="s">
        <v>2412</v>
      </c>
      <c r="F217" t="s">
        <v>2413</v>
      </c>
      <c r="G217" t="s">
        <v>5012</v>
      </c>
      <c r="H217" t="s">
        <v>5009</v>
      </c>
    </row>
    <row r="218" spans="1:8">
      <c r="A218" s="218">
        <v>6577</v>
      </c>
      <c r="B218" t="s">
        <v>2414</v>
      </c>
      <c r="C218" t="s">
        <v>2415</v>
      </c>
      <c r="D218" t="s">
        <v>2361</v>
      </c>
      <c r="E218" t="s">
        <v>2416</v>
      </c>
      <c r="F218" t="s">
        <v>2417</v>
      </c>
      <c r="G218" t="s">
        <v>5012</v>
      </c>
      <c r="H218" t="s">
        <v>5009</v>
      </c>
    </row>
    <row r="219" spans="1:8">
      <c r="A219" s="218">
        <v>6601</v>
      </c>
      <c r="B219" t="s">
        <v>998</v>
      </c>
      <c r="C219" t="s">
        <v>2418</v>
      </c>
      <c r="D219" t="s">
        <v>2361</v>
      </c>
      <c r="E219" t="s">
        <v>2419</v>
      </c>
      <c r="F219" t="s">
        <v>2420</v>
      </c>
      <c r="G219" t="s">
        <v>5012</v>
      </c>
      <c r="H219" t="s">
        <v>5008</v>
      </c>
    </row>
    <row r="220" spans="1:8">
      <c r="A220" s="218">
        <v>6619</v>
      </c>
      <c r="B220" t="s">
        <v>1254</v>
      </c>
      <c r="C220" t="s">
        <v>2421</v>
      </c>
      <c r="D220" t="s">
        <v>2361</v>
      </c>
      <c r="E220" t="s">
        <v>2422</v>
      </c>
      <c r="F220" t="s">
        <v>2423</v>
      </c>
      <c r="G220" t="s">
        <v>5012</v>
      </c>
      <c r="H220" t="s">
        <v>5008</v>
      </c>
    </row>
    <row r="221" spans="1:8">
      <c r="A221" s="218">
        <v>6635</v>
      </c>
      <c r="B221" t="s">
        <v>2424</v>
      </c>
      <c r="C221" t="s">
        <v>2425</v>
      </c>
      <c r="D221" t="s">
        <v>2407</v>
      </c>
      <c r="E221" t="s">
        <v>2426</v>
      </c>
      <c r="F221" t="s">
        <v>2427</v>
      </c>
      <c r="G221" t="s">
        <v>5012</v>
      </c>
      <c r="H221" t="s">
        <v>5009</v>
      </c>
    </row>
    <row r="222" spans="1:8">
      <c r="A222" s="218">
        <v>6676</v>
      </c>
      <c r="B222" t="s">
        <v>1122</v>
      </c>
      <c r="C222" t="s">
        <v>2428</v>
      </c>
      <c r="D222" t="s">
        <v>2407</v>
      </c>
      <c r="E222" t="s">
        <v>2429</v>
      </c>
      <c r="F222" t="s">
        <v>2430</v>
      </c>
      <c r="G222" t="s">
        <v>5012</v>
      </c>
      <c r="H222" t="s">
        <v>5008</v>
      </c>
    </row>
    <row r="223" spans="1:8">
      <c r="A223" s="218">
        <v>6726</v>
      </c>
      <c r="B223" t="s">
        <v>2431</v>
      </c>
      <c r="C223" t="s">
        <v>2432</v>
      </c>
      <c r="D223" t="s">
        <v>2433</v>
      </c>
      <c r="E223" t="s">
        <v>2434</v>
      </c>
      <c r="F223" t="s">
        <v>2435</v>
      </c>
      <c r="G223" t="s">
        <v>5012</v>
      </c>
      <c r="H223" t="s">
        <v>5009</v>
      </c>
    </row>
    <row r="224" spans="1:8">
      <c r="A224" s="218">
        <v>6767</v>
      </c>
      <c r="B224" t="s">
        <v>2436</v>
      </c>
      <c r="C224" t="s">
        <v>2437</v>
      </c>
      <c r="D224" t="s">
        <v>2438</v>
      </c>
      <c r="E224" t="s">
        <v>2439</v>
      </c>
      <c r="F224" t="s">
        <v>2440</v>
      </c>
      <c r="G224" t="s">
        <v>5012</v>
      </c>
      <c r="H224" t="s">
        <v>5009</v>
      </c>
    </row>
    <row r="225" spans="1:8">
      <c r="A225" s="218">
        <v>6817</v>
      </c>
      <c r="B225" t="s">
        <v>2441</v>
      </c>
      <c r="C225" t="s">
        <v>2442</v>
      </c>
      <c r="D225" t="s">
        <v>1672</v>
      </c>
      <c r="E225" t="s">
        <v>2443</v>
      </c>
      <c r="F225" t="s">
        <v>2444</v>
      </c>
      <c r="G225" t="s">
        <v>5012</v>
      </c>
      <c r="H225" t="s">
        <v>5009</v>
      </c>
    </row>
    <row r="226" spans="1:8">
      <c r="A226" s="218">
        <v>6833</v>
      </c>
      <c r="B226" t="s">
        <v>1195</v>
      </c>
      <c r="C226" t="s">
        <v>2445</v>
      </c>
      <c r="D226" t="s">
        <v>1672</v>
      </c>
      <c r="E226" t="s">
        <v>2446</v>
      </c>
      <c r="F226" t="s">
        <v>2447</v>
      </c>
      <c r="G226" t="s">
        <v>5012</v>
      </c>
      <c r="H226" t="s">
        <v>5008</v>
      </c>
    </row>
    <row r="227" spans="1:8">
      <c r="A227" s="218">
        <v>6882</v>
      </c>
      <c r="B227" t="s">
        <v>2448</v>
      </c>
      <c r="C227" t="s">
        <v>2449</v>
      </c>
      <c r="D227" t="s">
        <v>1676</v>
      </c>
      <c r="E227" t="s">
        <v>2450</v>
      </c>
      <c r="F227" t="s">
        <v>2451</v>
      </c>
      <c r="G227" t="s">
        <v>5012</v>
      </c>
      <c r="H227" t="s">
        <v>5008</v>
      </c>
    </row>
    <row r="228" spans="1:8">
      <c r="A228" s="218">
        <v>6924</v>
      </c>
      <c r="B228" t="s">
        <v>998</v>
      </c>
      <c r="C228" t="s">
        <v>2452</v>
      </c>
      <c r="D228" t="s">
        <v>1676</v>
      </c>
      <c r="E228" t="s">
        <v>2453</v>
      </c>
      <c r="F228" t="s">
        <v>2454</v>
      </c>
      <c r="G228" t="s">
        <v>5012</v>
      </c>
      <c r="H228" t="s">
        <v>5008</v>
      </c>
    </row>
    <row r="229" spans="1:8">
      <c r="A229" s="218">
        <v>6932</v>
      </c>
      <c r="B229" t="s">
        <v>1328</v>
      </c>
      <c r="C229" t="s">
        <v>2455</v>
      </c>
      <c r="D229" t="s">
        <v>1676</v>
      </c>
      <c r="E229" t="s">
        <v>2456</v>
      </c>
      <c r="F229" t="s">
        <v>2457</v>
      </c>
      <c r="G229" t="s">
        <v>5012</v>
      </c>
      <c r="H229" t="s">
        <v>5008</v>
      </c>
    </row>
    <row r="230" spans="1:8">
      <c r="A230" s="218">
        <v>6973</v>
      </c>
      <c r="B230" t="s">
        <v>984</v>
      </c>
      <c r="C230" t="s">
        <v>2458</v>
      </c>
      <c r="D230" t="s">
        <v>2459</v>
      </c>
      <c r="E230" t="s">
        <v>2460</v>
      </c>
      <c r="F230" t="s">
        <v>2461</v>
      </c>
      <c r="G230" t="s">
        <v>5012</v>
      </c>
      <c r="H230" t="s">
        <v>5008</v>
      </c>
    </row>
    <row r="231" spans="1:8">
      <c r="A231" s="218">
        <v>7005</v>
      </c>
      <c r="B231" t="s">
        <v>989</v>
      </c>
      <c r="C231" t="s">
        <v>2462</v>
      </c>
      <c r="D231" t="s">
        <v>2459</v>
      </c>
      <c r="E231" t="s">
        <v>2463</v>
      </c>
      <c r="F231" t="s">
        <v>2464</v>
      </c>
      <c r="G231" t="s">
        <v>5012</v>
      </c>
      <c r="H231" t="s">
        <v>5008</v>
      </c>
    </row>
    <row r="232" spans="1:8">
      <c r="A232" s="218">
        <v>7062</v>
      </c>
      <c r="B232" t="s">
        <v>1332</v>
      </c>
      <c r="C232" t="s">
        <v>2465</v>
      </c>
      <c r="D232" t="s">
        <v>2466</v>
      </c>
      <c r="E232" t="s">
        <v>2467</v>
      </c>
      <c r="F232" t="s">
        <v>2468</v>
      </c>
      <c r="G232" t="s">
        <v>5011</v>
      </c>
      <c r="H232" t="s">
        <v>5008</v>
      </c>
    </row>
    <row r="233" spans="1:8">
      <c r="A233" s="218">
        <v>7104</v>
      </c>
      <c r="B233" t="s">
        <v>989</v>
      </c>
      <c r="C233" t="s">
        <v>2469</v>
      </c>
      <c r="D233" t="s">
        <v>1680</v>
      </c>
      <c r="E233" t="s">
        <v>2470</v>
      </c>
      <c r="F233" t="s">
        <v>2471</v>
      </c>
      <c r="G233" t="s">
        <v>5011</v>
      </c>
      <c r="H233" t="s">
        <v>5008</v>
      </c>
    </row>
    <row r="234" spans="1:8">
      <c r="A234" s="218">
        <v>7138</v>
      </c>
      <c r="B234" t="s">
        <v>2472</v>
      </c>
      <c r="C234" t="s">
        <v>2473</v>
      </c>
      <c r="D234" t="s">
        <v>2474</v>
      </c>
      <c r="E234" t="s">
        <v>2475</v>
      </c>
      <c r="F234" t="s">
        <v>2476</v>
      </c>
      <c r="G234" t="s">
        <v>5012</v>
      </c>
      <c r="H234" t="s">
        <v>5009</v>
      </c>
    </row>
    <row r="235" spans="1:8">
      <c r="A235" s="218">
        <v>7153</v>
      </c>
      <c r="B235" t="s">
        <v>2477</v>
      </c>
      <c r="C235" t="s">
        <v>2478</v>
      </c>
      <c r="D235" t="s">
        <v>2474</v>
      </c>
      <c r="E235" t="s">
        <v>2479</v>
      </c>
      <c r="F235" t="s">
        <v>2480</v>
      </c>
      <c r="G235" t="s">
        <v>5012</v>
      </c>
      <c r="H235" t="s">
        <v>5009</v>
      </c>
    </row>
    <row r="236" spans="1:8">
      <c r="A236" s="218">
        <v>7179</v>
      </c>
      <c r="B236" t="s">
        <v>2481</v>
      </c>
      <c r="C236" t="s">
        <v>2482</v>
      </c>
      <c r="D236" t="s">
        <v>2474</v>
      </c>
      <c r="E236" t="s">
        <v>2483</v>
      </c>
      <c r="F236" t="s">
        <v>2484</v>
      </c>
      <c r="G236" t="s">
        <v>5012</v>
      </c>
      <c r="H236" t="s">
        <v>5009</v>
      </c>
    </row>
    <row r="237" spans="1:8">
      <c r="A237" s="218">
        <v>7252</v>
      </c>
      <c r="B237" t="s">
        <v>2485</v>
      </c>
      <c r="C237" t="s">
        <v>2486</v>
      </c>
      <c r="D237" t="s">
        <v>2474</v>
      </c>
      <c r="E237" t="s">
        <v>2487</v>
      </c>
      <c r="F237" t="s">
        <v>2488</v>
      </c>
      <c r="G237" t="s">
        <v>5012</v>
      </c>
      <c r="H237" t="s">
        <v>5009</v>
      </c>
    </row>
    <row r="238" spans="1:8">
      <c r="A238" s="218">
        <v>7311</v>
      </c>
      <c r="B238" t="s">
        <v>1168</v>
      </c>
      <c r="C238" t="s">
        <v>2489</v>
      </c>
      <c r="D238" t="s">
        <v>2474</v>
      </c>
      <c r="E238" t="s">
        <v>2490</v>
      </c>
      <c r="F238" t="s">
        <v>2491</v>
      </c>
      <c r="G238" t="s">
        <v>5012</v>
      </c>
      <c r="H238" t="s">
        <v>5008</v>
      </c>
    </row>
    <row r="239" spans="1:8">
      <c r="A239" s="218">
        <v>7344</v>
      </c>
      <c r="B239" t="s">
        <v>1203</v>
      </c>
      <c r="C239" t="s">
        <v>2492</v>
      </c>
      <c r="D239" t="s">
        <v>2474</v>
      </c>
      <c r="E239" t="s">
        <v>2493</v>
      </c>
      <c r="F239" t="s">
        <v>2494</v>
      </c>
      <c r="G239" t="s">
        <v>5012</v>
      </c>
      <c r="H239" t="s">
        <v>5008</v>
      </c>
    </row>
    <row r="240" spans="1:8">
      <c r="A240" s="218">
        <v>7369</v>
      </c>
      <c r="B240" t="s">
        <v>989</v>
      </c>
      <c r="C240" t="s">
        <v>2495</v>
      </c>
      <c r="D240" t="s">
        <v>2474</v>
      </c>
      <c r="E240" t="s">
        <v>2496</v>
      </c>
      <c r="F240" t="s">
        <v>2497</v>
      </c>
      <c r="G240" t="s">
        <v>5012</v>
      </c>
      <c r="H240" t="s">
        <v>5008</v>
      </c>
    </row>
    <row r="241" spans="1:8">
      <c r="A241" s="218">
        <v>7419</v>
      </c>
      <c r="B241" t="s">
        <v>1257</v>
      </c>
      <c r="C241" t="s">
        <v>2498</v>
      </c>
      <c r="D241" t="s">
        <v>1684</v>
      </c>
      <c r="E241" t="s">
        <v>2499</v>
      </c>
      <c r="F241" t="s">
        <v>2500</v>
      </c>
      <c r="G241" t="s">
        <v>5011</v>
      </c>
      <c r="H241" t="s">
        <v>5008</v>
      </c>
    </row>
    <row r="242" spans="1:8">
      <c r="A242" s="218">
        <v>7427</v>
      </c>
      <c r="B242" t="s">
        <v>1312</v>
      </c>
      <c r="C242" t="s">
        <v>2501</v>
      </c>
      <c r="D242" t="s">
        <v>1684</v>
      </c>
      <c r="E242" t="s">
        <v>2502</v>
      </c>
      <c r="F242" t="s">
        <v>2503</v>
      </c>
      <c r="G242" t="s">
        <v>5011</v>
      </c>
      <c r="H242" t="s">
        <v>5008</v>
      </c>
    </row>
    <row r="243" spans="1:8">
      <c r="A243" s="218">
        <v>7468</v>
      </c>
      <c r="B243" t="s">
        <v>1133</v>
      </c>
      <c r="C243" t="s">
        <v>2504</v>
      </c>
      <c r="D243" t="s">
        <v>1688</v>
      </c>
      <c r="E243" t="s">
        <v>2505</v>
      </c>
      <c r="F243" t="s">
        <v>2506</v>
      </c>
      <c r="G243" t="s">
        <v>5011</v>
      </c>
      <c r="H243" t="s">
        <v>5008</v>
      </c>
    </row>
    <row r="244" spans="1:8">
      <c r="A244" s="218">
        <v>7476</v>
      </c>
      <c r="B244" t="s">
        <v>1190</v>
      </c>
      <c r="C244" t="s">
        <v>2507</v>
      </c>
      <c r="D244" t="s">
        <v>1688</v>
      </c>
      <c r="E244" t="s">
        <v>2508</v>
      </c>
      <c r="F244" t="s">
        <v>2509</v>
      </c>
      <c r="G244" t="s">
        <v>5011</v>
      </c>
      <c r="H244" t="s">
        <v>5008</v>
      </c>
    </row>
    <row r="245" spans="1:8">
      <c r="A245" s="218">
        <v>7492</v>
      </c>
      <c r="B245" t="s">
        <v>1176</v>
      </c>
      <c r="C245" t="s">
        <v>2510</v>
      </c>
      <c r="D245" t="s">
        <v>1688</v>
      </c>
      <c r="E245" t="s">
        <v>2511</v>
      </c>
      <c r="F245" t="s">
        <v>2512</v>
      </c>
      <c r="G245" t="s">
        <v>5011</v>
      </c>
      <c r="H245" t="s">
        <v>5008</v>
      </c>
    </row>
    <row r="246" spans="1:8">
      <c r="A246" s="218">
        <v>7501</v>
      </c>
      <c r="B246" t="s">
        <v>1134</v>
      </c>
      <c r="C246" t="s">
        <v>2513</v>
      </c>
      <c r="D246" t="s">
        <v>1688</v>
      </c>
      <c r="E246" t="s">
        <v>2514</v>
      </c>
      <c r="F246" t="s">
        <v>2515</v>
      </c>
      <c r="G246" t="s">
        <v>5011</v>
      </c>
      <c r="H246" t="s">
        <v>5008</v>
      </c>
    </row>
    <row r="247" spans="1:8">
      <c r="A247" s="218">
        <v>7583</v>
      </c>
      <c r="B247" t="s">
        <v>1220</v>
      </c>
      <c r="C247" t="s">
        <v>2516</v>
      </c>
      <c r="D247" t="s">
        <v>1696</v>
      </c>
      <c r="E247" t="s">
        <v>2517</v>
      </c>
      <c r="F247" t="s">
        <v>2518</v>
      </c>
      <c r="G247" t="s">
        <v>5011</v>
      </c>
      <c r="H247" t="s">
        <v>5008</v>
      </c>
    </row>
    <row r="248" spans="1:8">
      <c r="A248" s="218">
        <v>7591</v>
      </c>
      <c r="B248" t="s">
        <v>1221</v>
      </c>
      <c r="C248" t="s">
        <v>2519</v>
      </c>
      <c r="D248" t="s">
        <v>1696</v>
      </c>
      <c r="E248" t="s">
        <v>2520</v>
      </c>
      <c r="F248" t="s">
        <v>2521</v>
      </c>
      <c r="G248" t="s">
        <v>5011</v>
      </c>
      <c r="H248" t="s">
        <v>5008</v>
      </c>
    </row>
    <row r="249" spans="1:8">
      <c r="A249" s="218">
        <v>7609</v>
      </c>
      <c r="B249" t="s">
        <v>1267</v>
      </c>
      <c r="C249" t="s">
        <v>2522</v>
      </c>
      <c r="D249" t="s">
        <v>1696</v>
      </c>
      <c r="E249" t="s">
        <v>2523</v>
      </c>
      <c r="F249" t="s">
        <v>2524</v>
      </c>
      <c r="G249" t="s">
        <v>5011</v>
      </c>
      <c r="H249" t="s">
        <v>5008</v>
      </c>
    </row>
    <row r="250" spans="1:8">
      <c r="A250" s="218">
        <v>7617</v>
      </c>
      <c r="B250" t="s">
        <v>1176</v>
      </c>
      <c r="C250" t="s">
        <v>2525</v>
      </c>
      <c r="D250" t="s">
        <v>1696</v>
      </c>
      <c r="E250" t="s">
        <v>2526</v>
      </c>
      <c r="F250" t="s">
        <v>2527</v>
      </c>
      <c r="G250" t="s">
        <v>5011</v>
      </c>
      <c r="H250" t="s">
        <v>5008</v>
      </c>
    </row>
    <row r="251" spans="1:8">
      <c r="A251" s="218">
        <v>7633</v>
      </c>
      <c r="B251" t="s">
        <v>989</v>
      </c>
      <c r="C251" t="s">
        <v>2528</v>
      </c>
      <c r="D251" t="s">
        <v>1696</v>
      </c>
      <c r="E251" t="s">
        <v>2526</v>
      </c>
      <c r="F251" t="s">
        <v>2529</v>
      </c>
      <c r="G251" t="s">
        <v>5011</v>
      </c>
      <c r="H251" t="s">
        <v>5008</v>
      </c>
    </row>
    <row r="252" spans="1:8">
      <c r="A252" s="218">
        <v>7641</v>
      </c>
      <c r="B252" t="s">
        <v>1221</v>
      </c>
      <c r="C252" t="s">
        <v>2530</v>
      </c>
      <c r="D252" t="s">
        <v>1696</v>
      </c>
      <c r="E252" t="s">
        <v>2531</v>
      </c>
      <c r="F252" t="s">
        <v>2532</v>
      </c>
      <c r="G252" t="s">
        <v>5011</v>
      </c>
      <c r="H252" t="s">
        <v>5008</v>
      </c>
    </row>
    <row r="253" spans="1:8">
      <c r="A253" s="218">
        <v>7674</v>
      </c>
      <c r="B253" t="s">
        <v>1570</v>
      </c>
      <c r="C253" t="s">
        <v>2533</v>
      </c>
      <c r="D253" t="s">
        <v>2534</v>
      </c>
      <c r="E253" t="s">
        <v>2535</v>
      </c>
      <c r="F253" t="s">
        <v>2536</v>
      </c>
      <c r="G253" t="s">
        <v>5011</v>
      </c>
      <c r="H253" t="s">
        <v>5009</v>
      </c>
    </row>
    <row r="254" spans="1:8">
      <c r="A254" s="218">
        <v>7682</v>
      </c>
      <c r="B254" t="s">
        <v>1186</v>
      </c>
      <c r="C254" t="s">
        <v>2537</v>
      </c>
      <c r="D254" t="s">
        <v>2534</v>
      </c>
      <c r="E254" t="s">
        <v>2538</v>
      </c>
      <c r="F254" t="s">
        <v>2539</v>
      </c>
      <c r="G254" t="s">
        <v>5011</v>
      </c>
      <c r="H254" t="s">
        <v>5008</v>
      </c>
    </row>
    <row r="255" spans="1:8">
      <c r="A255" s="218">
        <v>7724</v>
      </c>
      <c r="B255" t="s">
        <v>1149</v>
      </c>
      <c r="C255" t="s">
        <v>2540</v>
      </c>
      <c r="D255" t="s">
        <v>1728</v>
      </c>
      <c r="E255" t="s">
        <v>2541</v>
      </c>
      <c r="F255" t="s">
        <v>2542</v>
      </c>
      <c r="G255" t="s">
        <v>5011</v>
      </c>
      <c r="H255" t="s">
        <v>5008</v>
      </c>
    </row>
    <row r="256" spans="1:8">
      <c r="A256" s="218">
        <v>7773</v>
      </c>
      <c r="B256" t="s">
        <v>1583</v>
      </c>
      <c r="C256" t="s">
        <v>2543</v>
      </c>
      <c r="D256" t="s">
        <v>1700</v>
      </c>
      <c r="E256" t="s">
        <v>2544</v>
      </c>
      <c r="F256" t="s">
        <v>2545</v>
      </c>
      <c r="G256" t="s">
        <v>5011</v>
      </c>
      <c r="H256" t="s">
        <v>5009</v>
      </c>
    </row>
    <row r="257" spans="1:8">
      <c r="A257" s="218">
        <v>7781</v>
      </c>
      <c r="B257" t="s">
        <v>1550</v>
      </c>
      <c r="C257" t="s">
        <v>2546</v>
      </c>
      <c r="D257" t="s">
        <v>1692</v>
      </c>
      <c r="E257" t="s">
        <v>2547</v>
      </c>
      <c r="F257" t="s">
        <v>2548</v>
      </c>
      <c r="G257" t="s">
        <v>5011</v>
      </c>
      <c r="H257" t="s">
        <v>5009</v>
      </c>
    </row>
    <row r="258" spans="1:8">
      <c r="A258" s="218">
        <v>7807</v>
      </c>
      <c r="B258" t="s">
        <v>1194</v>
      </c>
      <c r="C258" t="s">
        <v>2549</v>
      </c>
      <c r="D258" t="s">
        <v>1700</v>
      </c>
      <c r="E258" t="s">
        <v>2550</v>
      </c>
      <c r="F258" t="s">
        <v>2551</v>
      </c>
      <c r="G258" t="s">
        <v>5011</v>
      </c>
      <c r="H258" t="s">
        <v>5008</v>
      </c>
    </row>
    <row r="259" spans="1:8">
      <c r="A259" s="218">
        <v>7831</v>
      </c>
      <c r="B259" t="s">
        <v>1487</v>
      </c>
      <c r="C259" t="s">
        <v>2552</v>
      </c>
      <c r="D259" t="s">
        <v>1704</v>
      </c>
      <c r="E259" t="s">
        <v>2553</v>
      </c>
      <c r="F259" t="s">
        <v>2554</v>
      </c>
      <c r="G259" t="s">
        <v>5011</v>
      </c>
      <c r="H259" t="s">
        <v>5009</v>
      </c>
    </row>
    <row r="260" spans="1:8">
      <c r="A260" s="218">
        <v>7849</v>
      </c>
      <c r="B260" t="s">
        <v>1154</v>
      </c>
      <c r="C260" t="s">
        <v>2555</v>
      </c>
      <c r="D260" t="s">
        <v>1704</v>
      </c>
      <c r="E260" t="s">
        <v>2556</v>
      </c>
      <c r="F260" t="s">
        <v>2557</v>
      </c>
      <c r="G260" t="s">
        <v>5011</v>
      </c>
      <c r="H260" t="s">
        <v>5008</v>
      </c>
    </row>
    <row r="261" spans="1:8">
      <c r="A261" s="218">
        <v>7856</v>
      </c>
      <c r="B261" t="s">
        <v>1321</v>
      </c>
      <c r="C261" t="s">
        <v>2558</v>
      </c>
      <c r="D261" t="s">
        <v>1704</v>
      </c>
      <c r="E261" t="s">
        <v>2559</v>
      </c>
      <c r="F261" t="s">
        <v>2560</v>
      </c>
      <c r="G261" t="s">
        <v>5011</v>
      </c>
      <c r="H261" t="s">
        <v>5008</v>
      </c>
    </row>
    <row r="262" spans="1:8">
      <c r="A262" s="218">
        <v>7864</v>
      </c>
      <c r="B262" t="s">
        <v>1219</v>
      </c>
      <c r="C262" t="s">
        <v>2561</v>
      </c>
      <c r="D262" t="s">
        <v>1704</v>
      </c>
      <c r="E262" t="s">
        <v>2562</v>
      </c>
      <c r="F262" t="s">
        <v>2563</v>
      </c>
      <c r="G262" t="s">
        <v>5011</v>
      </c>
      <c r="H262" t="s">
        <v>5008</v>
      </c>
    </row>
    <row r="263" spans="1:8">
      <c r="A263" s="218">
        <v>7881</v>
      </c>
      <c r="B263" t="s">
        <v>1593</v>
      </c>
      <c r="C263" t="s">
        <v>2564</v>
      </c>
      <c r="D263" t="s">
        <v>1704</v>
      </c>
      <c r="E263" t="s">
        <v>2565</v>
      </c>
      <c r="F263" t="s">
        <v>2566</v>
      </c>
      <c r="G263" t="s">
        <v>5011</v>
      </c>
      <c r="H263" t="s">
        <v>5009</v>
      </c>
    </row>
    <row r="264" spans="1:8">
      <c r="A264" s="218">
        <v>7906</v>
      </c>
      <c r="B264" t="s">
        <v>994</v>
      </c>
      <c r="C264" t="s">
        <v>2567</v>
      </c>
      <c r="D264" t="s">
        <v>2568</v>
      </c>
      <c r="E264" t="s">
        <v>2569</v>
      </c>
      <c r="F264" t="s">
        <v>2570</v>
      </c>
      <c r="G264" t="s">
        <v>5011</v>
      </c>
      <c r="H264" t="s">
        <v>5008</v>
      </c>
    </row>
    <row r="265" spans="1:8">
      <c r="A265" s="218">
        <v>7922</v>
      </c>
      <c r="B265" t="s">
        <v>1283</v>
      </c>
      <c r="C265" t="s">
        <v>2571</v>
      </c>
      <c r="D265" t="s">
        <v>2568</v>
      </c>
      <c r="E265" t="s">
        <v>2572</v>
      </c>
      <c r="F265" t="s">
        <v>2573</v>
      </c>
      <c r="G265" t="s">
        <v>5011</v>
      </c>
      <c r="H265" t="s">
        <v>5008</v>
      </c>
    </row>
    <row r="266" spans="1:8">
      <c r="A266" s="218">
        <v>7931</v>
      </c>
      <c r="B266" t="s">
        <v>1139</v>
      </c>
      <c r="C266" t="s">
        <v>2574</v>
      </c>
      <c r="D266" t="s">
        <v>2568</v>
      </c>
      <c r="E266" t="s">
        <v>2575</v>
      </c>
      <c r="F266" t="s">
        <v>2576</v>
      </c>
      <c r="G266" t="s">
        <v>5011</v>
      </c>
      <c r="H266" t="s">
        <v>5008</v>
      </c>
    </row>
    <row r="267" spans="1:8">
      <c r="A267" s="218">
        <v>7963</v>
      </c>
      <c r="B267" t="s">
        <v>1530</v>
      </c>
      <c r="C267" t="s">
        <v>2577</v>
      </c>
      <c r="D267" t="s">
        <v>2568</v>
      </c>
      <c r="E267" t="s">
        <v>2578</v>
      </c>
      <c r="F267" t="s">
        <v>2579</v>
      </c>
      <c r="G267" t="s">
        <v>5011</v>
      </c>
      <c r="H267" t="s">
        <v>5009</v>
      </c>
    </row>
    <row r="268" spans="1:8">
      <c r="A268" s="218">
        <v>8003</v>
      </c>
      <c r="B268" t="s">
        <v>1069</v>
      </c>
      <c r="C268" t="s">
        <v>2580</v>
      </c>
      <c r="D268" t="s">
        <v>1708</v>
      </c>
      <c r="E268" t="s">
        <v>2581</v>
      </c>
      <c r="F268" t="s">
        <v>2582</v>
      </c>
      <c r="G268" t="s">
        <v>5011</v>
      </c>
      <c r="H268" t="s">
        <v>5008</v>
      </c>
    </row>
    <row r="269" spans="1:8">
      <c r="A269" s="218">
        <v>8011</v>
      </c>
      <c r="B269" t="s">
        <v>1084</v>
      </c>
      <c r="C269" t="s">
        <v>2583</v>
      </c>
      <c r="D269" t="s">
        <v>1708</v>
      </c>
      <c r="E269" t="s">
        <v>2584</v>
      </c>
      <c r="F269" t="s">
        <v>2585</v>
      </c>
      <c r="G269" t="s">
        <v>5011</v>
      </c>
      <c r="H269" t="s">
        <v>5008</v>
      </c>
    </row>
    <row r="270" spans="1:8">
      <c r="A270" s="218">
        <v>8029</v>
      </c>
      <c r="B270" t="s">
        <v>1509</v>
      </c>
      <c r="C270" t="s">
        <v>2586</v>
      </c>
      <c r="D270" t="s">
        <v>1708</v>
      </c>
      <c r="E270" t="s">
        <v>2587</v>
      </c>
      <c r="F270" t="s">
        <v>2588</v>
      </c>
      <c r="G270" t="s">
        <v>5011</v>
      </c>
      <c r="H270" t="s">
        <v>5009</v>
      </c>
    </row>
    <row r="271" spans="1:8">
      <c r="A271" s="218">
        <v>8052</v>
      </c>
      <c r="B271" t="s">
        <v>989</v>
      </c>
      <c r="C271" t="s">
        <v>2589</v>
      </c>
      <c r="D271" t="s">
        <v>1712</v>
      </c>
      <c r="E271" t="s">
        <v>2590</v>
      </c>
      <c r="F271" t="s">
        <v>2591</v>
      </c>
      <c r="G271" t="s">
        <v>5012</v>
      </c>
      <c r="H271" t="s">
        <v>5008</v>
      </c>
    </row>
    <row r="272" spans="1:8">
      <c r="A272" s="218">
        <v>8061</v>
      </c>
      <c r="B272" t="s">
        <v>1252</v>
      </c>
      <c r="C272" t="s">
        <v>2592</v>
      </c>
      <c r="D272" t="s">
        <v>1712</v>
      </c>
      <c r="E272" t="s">
        <v>2593</v>
      </c>
      <c r="F272" t="s">
        <v>2594</v>
      </c>
      <c r="G272" t="s">
        <v>5012</v>
      </c>
      <c r="H272" t="s">
        <v>5008</v>
      </c>
    </row>
    <row r="273" spans="1:8">
      <c r="A273" s="218">
        <v>8086</v>
      </c>
      <c r="B273" t="s">
        <v>1098</v>
      </c>
      <c r="C273" t="s">
        <v>2595</v>
      </c>
      <c r="D273" t="s">
        <v>1712</v>
      </c>
      <c r="E273" t="s">
        <v>2596</v>
      </c>
      <c r="F273" t="s">
        <v>2597</v>
      </c>
      <c r="G273" t="s">
        <v>5012</v>
      </c>
      <c r="H273" t="s">
        <v>5008</v>
      </c>
    </row>
    <row r="274" spans="1:8">
      <c r="A274" s="218">
        <v>8144</v>
      </c>
      <c r="B274" t="s">
        <v>2598</v>
      </c>
      <c r="C274" t="s">
        <v>2599</v>
      </c>
      <c r="D274" t="s">
        <v>1712</v>
      </c>
      <c r="E274" t="s">
        <v>2600</v>
      </c>
      <c r="F274" t="s">
        <v>2601</v>
      </c>
      <c r="G274" t="s">
        <v>5012</v>
      </c>
      <c r="H274" t="s">
        <v>5009</v>
      </c>
    </row>
    <row r="275" spans="1:8">
      <c r="A275" s="218">
        <v>8151</v>
      </c>
      <c r="B275" t="s">
        <v>989</v>
      </c>
      <c r="C275" t="s">
        <v>2602</v>
      </c>
      <c r="D275" t="s">
        <v>2603</v>
      </c>
      <c r="E275" t="s">
        <v>2604</v>
      </c>
      <c r="F275" t="s">
        <v>2605</v>
      </c>
      <c r="G275" t="s">
        <v>5011</v>
      </c>
      <c r="H275" t="s">
        <v>5008</v>
      </c>
    </row>
    <row r="276" spans="1:8">
      <c r="A276" s="218">
        <v>8169</v>
      </c>
      <c r="B276" t="s">
        <v>1022</v>
      </c>
      <c r="C276" t="s">
        <v>2606</v>
      </c>
      <c r="D276" t="s">
        <v>2603</v>
      </c>
      <c r="E276" t="s">
        <v>2607</v>
      </c>
      <c r="F276" t="s">
        <v>2608</v>
      </c>
      <c r="G276" t="s">
        <v>5011</v>
      </c>
      <c r="H276" t="s">
        <v>5009</v>
      </c>
    </row>
    <row r="277" spans="1:8">
      <c r="A277" s="218">
        <v>8177</v>
      </c>
      <c r="B277" t="s">
        <v>1591</v>
      </c>
      <c r="C277" t="s">
        <v>2609</v>
      </c>
      <c r="D277" t="s">
        <v>2610</v>
      </c>
      <c r="E277" t="s">
        <v>2611</v>
      </c>
      <c r="F277" t="s">
        <v>2612</v>
      </c>
      <c r="G277" t="s">
        <v>5011</v>
      </c>
      <c r="H277" t="s">
        <v>5009</v>
      </c>
    </row>
    <row r="278" spans="1:8">
      <c r="A278" s="218">
        <v>8185</v>
      </c>
      <c r="B278" t="s">
        <v>1185</v>
      </c>
      <c r="C278" t="s">
        <v>2613</v>
      </c>
      <c r="D278" t="s">
        <v>2610</v>
      </c>
      <c r="E278" t="s">
        <v>2614</v>
      </c>
      <c r="F278" t="s">
        <v>2615</v>
      </c>
      <c r="G278" t="s">
        <v>5011</v>
      </c>
      <c r="H278" t="s">
        <v>5008</v>
      </c>
    </row>
    <row r="279" spans="1:8">
      <c r="A279" s="218">
        <v>8243</v>
      </c>
      <c r="B279" t="s">
        <v>1176</v>
      </c>
      <c r="C279" t="s">
        <v>2616</v>
      </c>
      <c r="D279" t="s">
        <v>2617</v>
      </c>
      <c r="E279" t="s">
        <v>2618</v>
      </c>
      <c r="F279" t="s">
        <v>2619</v>
      </c>
      <c r="G279" t="s">
        <v>5011</v>
      </c>
      <c r="H279" t="s">
        <v>5008</v>
      </c>
    </row>
    <row r="280" spans="1:8">
      <c r="A280" s="218">
        <v>8251</v>
      </c>
      <c r="B280" t="s">
        <v>1076</v>
      </c>
      <c r="C280" t="s">
        <v>2620</v>
      </c>
      <c r="D280" t="s">
        <v>2617</v>
      </c>
      <c r="E280" t="s">
        <v>2621</v>
      </c>
      <c r="F280" t="s">
        <v>2622</v>
      </c>
      <c r="G280" t="s">
        <v>5011</v>
      </c>
      <c r="H280" t="s">
        <v>5008</v>
      </c>
    </row>
    <row r="281" spans="1:8">
      <c r="A281" s="218">
        <v>8268</v>
      </c>
      <c r="B281" t="s">
        <v>1483</v>
      </c>
      <c r="C281" t="s">
        <v>2623</v>
      </c>
      <c r="D281" t="s">
        <v>2624</v>
      </c>
      <c r="E281" t="s">
        <v>2625</v>
      </c>
      <c r="F281" t="s">
        <v>2626</v>
      </c>
      <c r="G281" t="s">
        <v>5011</v>
      </c>
      <c r="H281" t="s">
        <v>5009</v>
      </c>
    </row>
    <row r="282" spans="1:8">
      <c r="A282" s="218">
        <v>8276</v>
      </c>
      <c r="B282" t="s">
        <v>1177</v>
      </c>
      <c r="C282" t="s">
        <v>2627</v>
      </c>
      <c r="D282" t="s">
        <v>2624</v>
      </c>
      <c r="E282" t="s">
        <v>2628</v>
      </c>
      <c r="F282" t="s">
        <v>2629</v>
      </c>
      <c r="G282" t="s">
        <v>5011</v>
      </c>
      <c r="H282" t="s">
        <v>5008</v>
      </c>
    </row>
    <row r="283" spans="1:8">
      <c r="A283" s="218">
        <v>8334</v>
      </c>
      <c r="B283" t="s">
        <v>1274</v>
      </c>
      <c r="C283" t="s">
        <v>2630</v>
      </c>
      <c r="D283" t="s">
        <v>2624</v>
      </c>
      <c r="E283" t="s">
        <v>2631</v>
      </c>
      <c r="F283" t="s">
        <v>2632</v>
      </c>
      <c r="G283" t="s">
        <v>5011</v>
      </c>
      <c r="H283" t="s">
        <v>5008</v>
      </c>
    </row>
    <row r="284" spans="1:8">
      <c r="A284" s="218">
        <v>8342</v>
      </c>
      <c r="B284" t="s">
        <v>1489</v>
      </c>
      <c r="C284" t="s">
        <v>2633</v>
      </c>
      <c r="D284" t="s">
        <v>2624</v>
      </c>
      <c r="E284" t="s">
        <v>2634</v>
      </c>
      <c r="F284" t="s">
        <v>2635</v>
      </c>
      <c r="G284" t="s">
        <v>5011</v>
      </c>
      <c r="H284" t="s">
        <v>5009</v>
      </c>
    </row>
    <row r="285" spans="1:8">
      <c r="A285" s="218">
        <v>8359</v>
      </c>
      <c r="B285" t="s">
        <v>1022</v>
      </c>
      <c r="C285" t="s">
        <v>2636</v>
      </c>
      <c r="D285" t="s">
        <v>2637</v>
      </c>
      <c r="E285" t="s">
        <v>2638</v>
      </c>
      <c r="F285" t="s">
        <v>2639</v>
      </c>
      <c r="G285" t="s">
        <v>5011</v>
      </c>
      <c r="H285" t="s">
        <v>5009</v>
      </c>
    </row>
    <row r="286" spans="1:8">
      <c r="A286" s="218">
        <v>8367</v>
      </c>
      <c r="B286" t="s">
        <v>1233</v>
      </c>
      <c r="C286" t="s">
        <v>2640</v>
      </c>
      <c r="D286" t="s">
        <v>2637</v>
      </c>
      <c r="E286" t="s">
        <v>2641</v>
      </c>
      <c r="F286" t="s">
        <v>2642</v>
      </c>
      <c r="G286" t="s">
        <v>5011</v>
      </c>
      <c r="H286" t="s">
        <v>5008</v>
      </c>
    </row>
    <row r="287" spans="1:8">
      <c r="A287" s="218">
        <v>8375</v>
      </c>
      <c r="B287" t="s">
        <v>2643</v>
      </c>
      <c r="C287" t="s">
        <v>2644</v>
      </c>
      <c r="D287" t="s">
        <v>2624</v>
      </c>
      <c r="E287" t="s">
        <v>2645</v>
      </c>
      <c r="F287" t="s">
        <v>2646</v>
      </c>
      <c r="G287" t="s">
        <v>5011</v>
      </c>
      <c r="H287" t="s">
        <v>5008</v>
      </c>
    </row>
    <row r="288" spans="1:8">
      <c r="A288" s="218">
        <v>8391</v>
      </c>
      <c r="B288" t="s">
        <v>1192</v>
      </c>
      <c r="C288" t="s">
        <v>2647</v>
      </c>
      <c r="D288" t="s">
        <v>1753</v>
      </c>
      <c r="E288" t="s">
        <v>2648</v>
      </c>
      <c r="F288" t="s">
        <v>2649</v>
      </c>
      <c r="G288" t="s">
        <v>5011</v>
      </c>
      <c r="H288" t="s">
        <v>5008</v>
      </c>
    </row>
    <row r="289" spans="1:8">
      <c r="A289" s="218">
        <v>8409</v>
      </c>
      <c r="B289" t="s">
        <v>1262</v>
      </c>
      <c r="C289" t="s">
        <v>2650</v>
      </c>
      <c r="D289" t="s">
        <v>1753</v>
      </c>
      <c r="E289" t="s">
        <v>2651</v>
      </c>
      <c r="F289" t="s">
        <v>2652</v>
      </c>
      <c r="G289" t="s">
        <v>5011</v>
      </c>
      <c r="H289" t="s">
        <v>5008</v>
      </c>
    </row>
    <row r="290" spans="1:8">
      <c r="A290" s="218">
        <v>8458</v>
      </c>
      <c r="B290" t="s">
        <v>1223</v>
      </c>
      <c r="C290" t="s">
        <v>2653</v>
      </c>
      <c r="D290" t="s">
        <v>1720</v>
      </c>
      <c r="E290" t="s">
        <v>2654</v>
      </c>
      <c r="F290" t="s">
        <v>2655</v>
      </c>
      <c r="G290" t="s">
        <v>5011</v>
      </c>
      <c r="H290" t="s">
        <v>5008</v>
      </c>
    </row>
    <row r="291" spans="1:8">
      <c r="A291" s="218">
        <v>8474</v>
      </c>
      <c r="B291" t="s">
        <v>1232</v>
      </c>
      <c r="C291" t="s">
        <v>2656</v>
      </c>
      <c r="D291" t="s">
        <v>2657</v>
      </c>
      <c r="E291" t="s">
        <v>2658</v>
      </c>
      <c r="F291" t="s">
        <v>2659</v>
      </c>
      <c r="G291" t="s">
        <v>5011</v>
      </c>
      <c r="H291" t="s">
        <v>5008</v>
      </c>
    </row>
    <row r="292" spans="1:8">
      <c r="A292" s="218">
        <v>8565</v>
      </c>
      <c r="B292" t="s">
        <v>1056</v>
      </c>
      <c r="C292" t="s">
        <v>2660</v>
      </c>
      <c r="D292" t="s">
        <v>1724</v>
      </c>
      <c r="E292" t="s">
        <v>2661</v>
      </c>
      <c r="F292" t="s">
        <v>2662</v>
      </c>
      <c r="G292" t="s">
        <v>5012</v>
      </c>
      <c r="H292" t="s">
        <v>5008</v>
      </c>
    </row>
    <row r="293" spans="1:8">
      <c r="A293" s="218">
        <v>8573</v>
      </c>
      <c r="B293" t="s">
        <v>1183</v>
      </c>
      <c r="C293" t="s">
        <v>2663</v>
      </c>
      <c r="D293" t="s">
        <v>1724</v>
      </c>
      <c r="E293" t="s">
        <v>2664</v>
      </c>
      <c r="F293" t="s">
        <v>2665</v>
      </c>
      <c r="G293" t="s">
        <v>5012</v>
      </c>
      <c r="H293" t="s">
        <v>5008</v>
      </c>
    </row>
    <row r="294" spans="1:8">
      <c r="A294" s="218">
        <v>8615</v>
      </c>
      <c r="B294" t="s">
        <v>998</v>
      </c>
      <c r="C294" t="s">
        <v>2666</v>
      </c>
      <c r="D294" t="s">
        <v>1724</v>
      </c>
      <c r="E294" t="s">
        <v>2667</v>
      </c>
      <c r="F294" t="s">
        <v>2668</v>
      </c>
      <c r="G294" t="s">
        <v>5012</v>
      </c>
      <c r="H294" t="s">
        <v>5008</v>
      </c>
    </row>
    <row r="295" spans="1:8">
      <c r="A295" s="218">
        <v>8672</v>
      </c>
      <c r="B295" t="s">
        <v>1488</v>
      </c>
      <c r="C295" t="s">
        <v>2669</v>
      </c>
      <c r="D295" t="s">
        <v>2670</v>
      </c>
      <c r="E295" t="s">
        <v>2671</v>
      </c>
      <c r="F295" t="s">
        <v>2672</v>
      </c>
      <c r="G295" t="s">
        <v>5011</v>
      </c>
      <c r="H295" t="s">
        <v>5009</v>
      </c>
    </row>
    <row r="296" spans="1:8">
      <c r="A296" s="218">
        <v>8748</v>
      </c>
      <c r="B296" t="s">
        <v>1523</v>
      </c>
      <c r="C296" t="s">
        <v>2673</v>
      </c>
      <c r="D296" t="s">
        <v>2674</v>
      </c>
      <c r="E296" t="s">
        <v>2675</v>
      </c>
      <c r="F296" t="s">
        <v>2676</v>
      </c>
      <c r="G296" t="s">
        <v>5011</v>
      </c>
      <c r="H296" t="s">
        <v>5009</v>
      </c>
    </row>
    <row r="297" spans="1:8">
      <c r="A297" s="218">
        <v>8755</v>
      </c>
      <c r="B297" t="s">
        <v>989</v>
      </c>
      <c r="C297" t="s">
        <v>2677</v>
      </c>
      <c r="D297" t="s">
        <v>2674</v>
      </c>
      <c r="E297" t="s">
        <v>2678</v>
      </c>
      <c r="F297" t="s">
        <v>2679</v>
      </c>
      <c r="G297" t="s">
        <v>5011</v>
      </c>
      <c r="H297" t="s">
        <v>5008</v>
      </c>
    </row>
    <row r="298" spans="1:8">
      <c r="A298" s="218">
        <v>8771</v>
      </c>
      <c r="B298" t="s">
        <v>1551</v>
      </c>
      <c r="C298" t="s">
        <v>2012</v>
      </c>
      <c r="D298" t="s">
        <v>1728</v>
      </c>
      <c r="E298" t="s">
        <v>2680</v>
      </c>
      <c r="F298" t="s">
        <v>2681</v>
      </c>
      <c r="G298" t="s">
        <v>5011</v>
      </c>
      <c r="H298" t="s">
        <v>5009</v>
      </c>
    </row>
    <row r="299" spans="1:8">
      <c r="A299" s="218">
        <v>8789</v>
      </c>
      <c r="B299" t="s">
        <v>1022</v>
      </c>
      <c r="C299" t="s">
        <v>2682</v>
      </c>
      <c r="D299" t="s">
        <v>1728</v>
      </c>
      <c r="E299" t="s">
        <v>2683</v>
      </c>
      <c r="F299" t="s">
        <v>2684</v>
      </c>
      <c r="G299" t="s">
        <v>5011</v>
      </c>
      <c r="H299" t="s">
        <v>5009</v>
      </c>
    </row>
    <row r="300" spans="1:8">
      <c r="A300" s="218">
        <v>8839</v>
      </c>
      <c r="B300" t="s">
        <v>1579</v>
      </c>
      <c r="C300" t="s">
        <v>2685</v>
      </c>
      <c r="D300" t="s">
        <v>2686</v>
      </c>
      <c r="E300" t="s">
        <v>2687</v>
      </c>
      <c r="F300" t="s">
        <v>2688</v>
      </c>
      <c r="G300" t="s">
        <v>5011</v>
      </c>
      <c r="H300" t="s">
        <v>5009</v>
      </c>
    </row>
    <row r="301" spans="1:8">
      <c r="A301" s="218">
        <v>8847</v>
      </c>
      <c r="B301" t="s">
        <v>1258</v>
      </c>
      <c r="C301" t="s">
        <v>2689</v>
      </c>
      <c r="D301" t="s">
        <v>2690</v>
      </c>
      <c r="E301" t="s">
        <v>2691</v>
      </c>
      <c r="F301" t="s">
        <v>2692</v>
      </c>
      <c r="G301" t="s">
        <v>5011</v>
      </c>
      <c r="H301" t="s">
        <v>5008</v>
      </c>
    </row>
    <row r="302" spans="1:8">
      <c r="A302" s="218">
        <v>8862</v>
      </c>
      <c r="B302" t="s">
        <v>1138</v>
      </c>
      <c r="C302" t="s">
        <v>2693</v>
      </c>
      <c r="D302" t="s">
        <v>2690</v>
      </c>
      <c r="E302" t="s">
        <v>2694</v>
      </c>
      <c r="F302" t="s">
        <v>2695</v>
      </c>
      <c r="G302" t="s">
        <v>5011</v>
      </c>
      <c r="H302" t="s">
        <v>5008</v>
      </c>
    </row>
    <row r="303" spans="1:8">
      <c r="A303" s="218">
        <v>8871</v>
      </c>
      <c r="B303" t="s">
        <v>1522</v>
      </c>
      <c r="C303" t="s">
        <v>2696</v>
      </c>
      <c r="D303" t="s">
        <v>2690</v>
      </c>
      <c r="E303" t="s">
        <v>2697</v>
      </c>
      <c r="F303" t="s">
        <v>2698</v>
      </c>
      <c r="G303" t="s">
        <v>5011</v>
      </c>
      <c r="H303" t="s">
        <v>5009</v>
      </c>
    </row>
    <row r="304" spans="1:8">
      <c r="A304" s="218">
        <v>8888</v>
      </c>
      <c r="B304" t="s">
        <v>1521</v>
      </c>
      <c r="C304" t="s">
        <v>2699</v>
      </c>
      <c r="D304" t="s">
        <v>2700</v>
      </c>
      <c r="E304" t="s">
        <v>2701</v>
      </c>
      <c r="F304" t="s">
        <v>2702</v>
      </c>
      <c r="G304" t="s">
        <v>5011</v>
      </c>
      <c r="H304" t="s">
        <v>5009</v>
      </c>
    </row>
    <row r="305" spans="1:8">
      <c r="A305" s="218">
        <v>8904</v>
      </c>
      <c r="B305" t="s">
        <v>1191</v>
      </c>
      <c r="C305" t="s">
        <v>2703</v>
      </c>
      <c r="D305" t="s">
        <v>2700</v>
      </c>
      <c r="E305" t="s">
        <v>2704</v>
      </c>
      <c r="F305" t="s">
        <v>2705</v>
      </c>
      <c r="G305" t="s">
        <v>5011</v>
      </c>
      <c r="H305" t="s">
        <v>5008</v>
      </c>
    </row>
    <row r="306" spans="1:8">
      <c r="A306" s="218">
        <v>9167</v>
      </c>
      <c r="B306" t="s">
        <v>1538</v>
      </c>
      <c r="C306" t="s">
        <v>2706</v>
      </c>
      <c r="D306" t="s">
        <v>2707</v>
      </c>
      <c r="E306" t="s">
        <v>2708</v>
      </c>
      <c r="F306" t="s">
        <v>2709</v>
      </c>
      <c r="G306" t="s">
        <v>5011</v>
      </c>
      <c r="H306" t="s">
        <v>5009</v>
      </c>
    </row>
    <row r="307" spans="1:8">
      <c r="A307" s="218">
        <v>9175</v>
      </c>
      <c r="B307" t="s">
        <v>1263</v>
      </c>
      <c r="C307" t="s">
        <v>2710</v>
      </c>
      <c r="D307" t="s">
        <v>2707</v>
      </c>
      <c r="E307" t="s">
        <v>2711</v>
      </c>
      <c r="F307" t="s">
        <v>2712</v>
      </c>
      <c r="G307" t="s">
        <v>5011</v>
      </c>
      <c r="H307" t="s">
        <v>5008</v>
      </c>
    </row>
    <row r="308" spans="1:8">
      <c r="A308" s="218">
        <v>9258</v>
      </c>
      <c r="B308" t="s">
        <v>1567</v>
      </c>
      <c r="C308" t="s">
        <v>2713</v>
      </c>
      <c r="D308" t="s">
        <v>1742</v>
      </c>
      <c r="E308" t="s">
        <v>2714</v>
      </c>
      <c r="F308" t="s">
        <v>2715</v>
      </c>
      <c r="G308" t="s">
        <v>5011</v>
      </c>
      <c r="H308" t="s">
        <v>5009</v>
      </c>
    </row>
    <row r="309" spans="1:8">
      <c r="A309" s="218">
        <v>9308</v>
      </c>
      <c r="B309" t="s">
        <v>1150</v>
      </c>
      <c r="C309" t="s">
        <v>2716</v>
      </c>
      <c r="D309" t="s">
        <v>2717</v>
      </c>
      <c r="E309" t="s">
        <v>2718</v>
      </c>
      <c r="F309" t="s">
        <v>2719</v>
      </c>
      <c r="G309" t="s">
        <v>5011</v>
      </c>
      <c r="H309" t="s">
        <v>5008</v>
      </c>
    </row>
    <row r="310" spans="1:8">
      <c r="A310" s="218">
        <v>9324</v>
      </c>
      <c r="B310" t="s">
        <v>1277</v>
      </c>
      <c r="C310" t="s">
        <v>2720</v>
      </c>
      <c r="D310" t="s">
        <v>2717</v>
      </c>
      <c r="E310" t="s">
        <v>2721</v>
      </c>
      <c r="F310" t="s">
        <v>2722</v>
      </c>
      <c r="G310" t="s">
        <v>5011</v>
      </c>
      <c r="H310" t="s">
        <v>5008</v>
      </c>
    </row>
    <row r="311" spans="1:8">
      <c r="A311" s="218">
        <v>9381</v>
      </c>
      <c r="B311" t="s">
        <v>1557</v>
      </c>
      <c r="C311" t="s">
        <v>2723</v>
      </c>
      <c r="D311" t="s">
        <v>2724</v>
      </c>
      <c r="E311" t="s">
        <v>2725</v>
      </c>
      <c r="F311" t="s">
        <v>2726</v>
      </c>
      <c r="G311" t="s">
        <v>5011</v>
      </c>
      <c r="H311" t="s">
        <v>5009</v>
      </c>
    </row>
    <row r="312" spans="1:8">
      <c r="A312" s="218">
        <v>9472</v>
      </c>
      <c r="B312" t="s">
        <v>1022</v>
      </c>
      <c r="C312" t="s">
        <v>2727</v>
      </c>
      <c r="D312" t="s">
        <v>2728</v>
      </c>
      <c r="E312" t="s">
        <v>2729</v>
      </c>
      <c r="F312" t="s">
        <v>2730</v>
      </c>
      <c r="G312" t="s">
        <v>5011</v>
      </c>
      <c r="H312" t="s">
        <v>5009</v>
      </c>
    </row>
    <row r="313" spans="1:8">
      <c r="A313" s="218">
        <v>9498</v>
      </c>
      <c r="B313" t="s">
        <v>1078</v>
      </c>
      <c r="C313" t="s">
        <v>2731</v>
      </c>
      <c r="D313" t="s">
        <v>2728</v>
      </c>
      <c r="E313" t="s">
        <v>2732</v>
      </c>
      <c r="F313" t="s">
        <v>2733</v>
      </c>
      <c r="G313" t="s">
        <v>5011</v>
      </c>
      <c r="H313" t="s">
        <v>5008</v>
      </c>
    </row>
    <row r="314" spans="1:8">
      <c r="A314" s="218">
        <v>9514</v>
      </c>
      <c r="B314" t="s">
        <v>1569</v>
      </c>
      <c r="C314" t="s">
        <v>2734</v>
      </c>
      <c r="D314" t="s">
        <v>2735</v>
      </c>
      <c r="E314" t="s">
        <v>2736</v>
      </c>
      <c r="F314" t="s">
        <v>2737</v>
      </c>
      <c r="G314" t="s">
        <v>5011</v>
      </c>
      <c r="H314" t="s">
        <v>5009</v>
      </c>
    </row>
    <row r="315" spans="1:8">
      <c r="A315" s="218">
        <v>9555</v>
      </c>
      <c r="B315" t="s">
        <v>1577</v>
      </c>
      <c r="C315" t="s">
        <v>2738</v>
      </c>
      <c r="D315" t="s">
        <v>2739</v>
      </c>
      <c r="E315" t="s">
        <v>2740</v>
      </c>
      <c r="F315" t="s">
        <v>2741</v>
      </c>
      <c r="G315" t="s">
        <v>5011</v>
      </c>
      <c r="H315" t="s">
        <v>5009</v>
      </c>
    </row>
    <row r="316" spans="1:8">
      <c r="A316" s="218">
        <v>9712</v>
      </c>
      <c r="B316" t="s">
        <v>2742</v>
      </c>
      <c r="C316" t="s">
        <v>2743</v>
      </c>
      <c r="D316" t="s">
        <v>1757</v>
      </c>
      <c r="E316" t="s">
        <v>2744</v>
      </c>
      <c r="F316" t="s">
        <v>2745</v>
      </c>
      <c r="G316" t="s">
        <v>5011</v>
      </c>
      <c r="H316" t="s">
        <v>5009</v>
      </c>
    </row>
    <row r="317" spans="1:8">
      <c r="A317" s="218">
        <v>9787</v>
      </c>
      <c r="B317" t="s">
        <v>1063</v>
      </c>
      <c r="C317" t="s">
        <v>2746</v>
      </c>
      <c r="D317" t="s">
        <v>2747</v>
      </c>
      <c r="E317" t="s">
        <v>2748</v>
      </c>
      <c r="F317" t="s">
        <v>2749</v>
      </c>
      <c r="G317" t="s">
        <v>5011</v>
      </c>
      <c r="H317" t="s">
        <v>5008</v>
      </c>
    </row>
    <row r="318" spans="1:8">
      <c r="A318" s="218">
        <v>9803</v>
      </c>
      <c r="B318" t="s">
        <v>1211</v>
      </c>
      <c r="C318" t="s">
        <v>2750</v>
      </c>
      <c r="D318" t="s">
        <v>2747</v>
      </c>
      <c r="E318" t="s">
        <v>2751</v>
      </c>
      <c r="F318" t="s">
        <v>2752</v>
      </c>
      <c r="G318" t="s">
        <v>5011</v>
      </c>
      <c r="H318" t="s">
        <v>5008</v>
      </c>
    </row>
    <row r="319" spans="1:8">
      <c r="A319" s="218">
        <v>9837</v>
      </c>
      <c r="B319" t="s">
        <v>1585</v>
      </c>
      <c r="C319" t="s">
        <v>2753</v>
      </c>
      <c r="D319" t="s">
        <v>2747</v>
      </c>
      <c r="E319" t="s">
        <v>2754</v>
      </c>
      <c r="F319" t="s">
        <v>2755</v>
      </c>
      <c r="G319" t="s">
        <v>5011</v>
      </c>
      <c r="H319" t="s">
        <v>5009</v>
      </c>
    </row>
    <row r="320" spans="1:8">
      <c r="A320" s="218">
        <v>9852</v>
      </c>
      <c r="B320" t="s">
        <v>1188</v>
      </c>
      <c r="C320" t="s">
        <v>2756</v>
      </c>
      <c r="D320" t="s">
        <v>2757</v>
      </c>
      <c r="E320" t="s">
        <v>2758</v>
      </c>
      <c r="F320" t="s">
        <v>2759</v>
      </c>
      <c r="G320" t="s">
        <v>5011</v>
      </c>
      <c r="H320" t="s">
        <v>5008</v>
      </c>
    </row>
    <row r="321" spans="1:8">
      <c r="A321" s="218">
        <v>9894</v>
      </c>
      <c r="B321" t="s">
        <v>989</v>
      </c>
      <c r="C321" t="s">
        <v>2760</v>
      </c>
      <c r="D321" t="s">
        <v>2761</v>
      </c>
      <c r="E321" t="s">
        <v>2762</v>
      </c>
      <c r="F321" t="s">
        <v>2763</v>
      </c>
      <c r="G321" t="s">
        <v>5011</v>
      </c>
      <c r="H321" t="s">
        <v>5008</v>
      </c>
    </row>
    <row r="322" spans="1:8">
      <c r="A322" s="218">
        <v>9928</v>
      </c>
      <c r="B322" t="s">
        <v>1222</v>
      </c>
      <c r="C322" t="s">
        <v>2764</v>
      </c>
      <c r="D322" t="s">
        <v>2765</v>
      </c>
      <c r="E322" t="s">
        <v>2766</v>
      </c>
      <c r="F322" t="s">
        <v>2767</v>
      </c>
      <c r="G322" t="s">
        <v>5011</v>
      </c>
      <c r="H322" t="s">
        <v>5008</v>
      </c>
    </row>
    <row r="323" spans="1:8">
      <c r="A323" s="218">
        <v>9944</v>
      </c>
      <c r="B323" t="s">
        <v>1588</v>
      </c>
      <c r="C323" t="s">
        <v>2768</v>
      </c>
      <c r="D323" t="s">
        <v>2769</v>
      </c>
      <c r="E323" t="s">
        <v>2770</v>
      </c>
      <c r="F323" t="s">
        <v>2771</v>
      </c>
      <c r="G323" t="s">
        <v>5011</v>
      </c>
      <c r="H323" t="s">
        <v>5009</v>
      </c>
    </row>
    <row r="324" spans="1:8">
      <c r="A324" s="218">
        <v>9993</v>
      </c>
      <c r="B324" t="s">
        <v>1143</v>
      </c>
      <c r="C324" t="s">
        <v>2772</v>
      </c>
      <c r="D324" t="s">
        <v>2773</v>
      </c>
      <c r="E324" t="s">
        <v>2774</v>
      </c>
      <c r="F324" t="s">
        <v>2775</v>
      </c>
      <c r="G324" t="s">
        <v>5011</v>
      </c>
      <c r="H324" t="s">
        <v>5008</v>
      </c>
    </row>
    <row r="325" spans="1:8">
      <c r="A325" s="218">
        <v>10009</v>
      </c>
      <c r="B325" t="s">
        <v>1160</v>
      </c>
      <c r="C325" t="s">
        <v>2776</v>
      </c>
      <c r="D325" t="s">
        <v>2773</v>
      </c>
      <c r="E325" t="s">
        <v>2777</v>
      </c>
      <c r="F325" t="s">
        <v>2778</v>
      </c>
      <c r="G325" t="s">
        <v>5011</v>
      </c>
      <c r="H325" t="s">
        <v>5008</v>
      </c>
    </row>
    <row r="326" spans="1:8">
      <c r="A326" s="218">
        <v>10017</v>
      </c>
      <c r="B326" t="s">
        <v>1515</v>
      </c>
      <c r="C326" t="s">
        <v>2779</v>
      </c>
      <c r="D326" t="s">
        <v>2773</v>
      </c>
      <c r="E326" t="s">
        <v>2780</v>
      </c>
      <c r="F326" t="s">
        <v>2781</v>
      </c>
      <c r="G326" t="s">
        <v>5011</v>
      </c>
      <c r="H326" t="s">
        <v>5009</v>
      </c>
    </row>
    <row r="327" spans="1:8">
      <c r="A327" s="218">
        <v>10041</v>
      </c>
      <c r="B327" t="s">
        <v>1492</v>
      </c>
      <c r="C327" t="s">
        <v>2782</v>
      </c>
      <c r="D327" t="s">
        <v>2783</v>
      </c>
      <c r="E327" t="s">
        <v>2784</v>
      </c>
      <c r="F327" t="s">
        <v>2785</v>
      </c>
      <c r="G327" t="s">
        <v>5011</v>
      </c>
      <c r="H327" t="s">
        <v>5009</v>
      </c>
    </row>
    <row r="328" spans="1:8">
      <c r="A328" s="218">
        <v>10074</v>
      </c>
      <c r="B328" t="s">
        <v>998</v>
      </c>
      <c r="C328" t="s">
        <v>2786</v>
      </c>
      <c r="D328" t="s">
        <v>2783</v>
      </c>
      <c r="E328" t="s">
        <v>2787</v>
      </c>
      <c r="F328" t="s">
        <v>2788</v>
      </c>
      <c r="G328" t="s">
        <v>5011</v>
      </c>
      <c r="H328" t="s">
        <v>5008</v>
      </c>
    </row>
    <row r="329" spans="1:8">
      <c r="A329" s="218">
        <v>10082</v>
      </c>
      <c r="B329" t="s">
        <v>989</v>
      </c>
      <c r="C329" t="s">
        <v>2789</v>
      </c>
      <c r="D329" t="s">
        <v>2769</v>
      </c>
      <c r="E329" t="s">
        <v>2790</v>
      </c>
      <c r="F329" t="s">
        <v>2791</v>
      </c>
      <c r="G329" t="s">
        <v>5011</v>
      </c>
      <c r="H329" t="s">
        <v>5008</v>
      </c>
    </row>
    <row r="330" spans="1:8">
      <c r="A330" s="218">
        <v>10132</v>
      </c>
      <c r="B330" t="s">
        <v>1544</v>
      </c>
      <c r="C330" t="s">
        <v>2792</v>
      </c>
      <c r="D330" t="s">
        <v>2793</v>
      </c>
      <c r="E330" t="s">
        <v>2794</v>
      </c>
      <c r="F330" t="s">
        <v>2795</v>
      </c>
      <c r="G330" t="s">
        <v>5011</v>
      </c>
      <c r="H330" t="s">
        <v>5009</v>
      </c>
    </row>
    <row r="331" spans="1:8">
      <c r="A331" s="218">
        <v>10141</v>
      </c>
      <c r="B331" t="s">
        <v>1181</v>
      </c>
      <c r="C331" t="s">
        <v>2796</v>
      </c>
      <c r="D331" t="s">
        <v>2793</v>
      </c>
      <c r="E331" t="s">
        <v>2797</v>
      </c>
      <c r="F331" t="s">
        <v>2798</v>
      </c>
      <c r="G331" t="s">
        <v>5011</v>
      </c>
      <c r="H331" t="s">
        <v>5008</v>
      </c>
    </row>
    <row r="332" spans="1:8">
      <c r="A332" s="218">
        <v>10173</v>
      </c>
      <c r="B332" t="s">
        <v>989</v>
      </c>
      <c r="C332" t="s">
        <v>2799</v>
      </c>
      <c r="D332" t="s">
        <v>2800</v>
      </c>
      <c r="E332" t="s">
        <v>2801</v>
      </c>
      <c r="F332" t="s">
        <v>2802</v>
      </c>
      <c r="G332" t="s">
        <v>5011</v>
      </c>
      <c r="H332" t="s">
        <v>5008</v>
      </c>
    </row>
    <row r="333" spans="1:8">
      <c r="A333" s="218">
        <v>10223</v>
      </c>
      <c r="B333" t="s">
        <v>2803</v>
      </c>
      <c r="C333" t="s">
        <v>2804</v>
      </c>
      <c r="D333" t="s">
        <v>2361</v>
      </c>
      <c r="E333" t="s">
        <v>2805</v>
      </c>
      <c r="F333" t="s">
        <v>2806</v>
      </c>
      <c r="G333" t="s">
        <v>5012</v>
      </c>
      <c r="H333" t="s">
        <v>5009</v>
      </c>
    </row>
    <row r="334" spans="1:8">
      <c r="A334" s="218">
        <v>10231</v>
      </c>
      <c r="B334" t="s">
        <v>2807</v>
      </c>
      <c r="C334" t="s">
        <v>2808</v>
      </c>
      <c r="D334" t="s">
        <v>2809</v>
      </c>
      <c r="E334" t="s">
        <v>2810</v>
      </c>
      <c r="F334" t="s">
        <v>2811</v>
      </c>
      <c r="G334" t="s">
        <v>5012</v>
      </c>
      <c r="H334" t="s">
        <v>5009</v>
      </c>
    </row>
    <row r="335" spans="1:8">
      <c r="A335" s="218">
        <v>10322</v>
      </c>
      <c r="B335" t="s">
        <v>1167</v>
      </c>
      <c r="C335" t="s">
        <v>2812</v>
      </c>
      <c r="D335" t="s">
        <v>2809</v>
      </c>
      <c r="E335" t="s">
        <v>2813</v>
      </c>
      <c r="F335" t="s">
        <v>2814</v>
      </c>
      <c r="G335" t="s">
        <v>5012</v>
      </c>
      <c r="H335" t="s">
        <v>5008</v>
      </c>
    </row>
    <row r="336" spans="1:8">
      <c r="A336" s="218">
        <v>10331</v>
      </c>
      <c r="B336" t="s">
        <v>989</v>
      </c>
      <c r="C336" t="s">
        <v>2815</v>
      </c>
      <c r="D336" t="s">
        <v>2809</v>
      </c>
      <c r="E336" t="s">
        <v>2816</v>
      </c>
      <c r="F336" t="s">
        <v>2817</v>
      </c>
      <c r="G336" t="s">
        <v>5012</v>
      </c>
      <c r="H336" t="s">
        <v>5008</v>
      </c>
    </row>
    <row r="337" spans="1:8">
      <c r="A337" s="218">
        <v>10363</v>
      </c>
      <c r="B337" t="s">
        <v>1214</v>
      </c>
      <c r="C337" t="s">
        <v>2818</v>
      </c>
      <c r="D337" t="s">
        <v>1765</v>
      </c>
      <c r="E337" t="s">
        <v>2819</v>
      </c>
      <c r="F337" t="s">
        <v>2820</v>
      </c>
      <c r="G337" t="s">
        <v>5012</v>
      </c>
      <c r="H337" t="s">
        <v>5008</v>
      </c>
    </row>
    <row r="338" spans="1:8">
      <c r="A338" s="218">
        <v>10371</v>
      </c>
      <c r="B338" t="s">
        <v>2821</v>
      </c>
      <c r="C338" t="s">
        <v>2822</v>
      </c>
      <c r="D338" t="s">
        <v>1765</v>
      </c>
      <c r="E338" t="s">
        <v>2823</v>
      </c>
      <c r="F338" t="s">
        <v>2824</v>
      </c>
      <c r="G338" t="s">
        <v>5012</v>
      </c>
      <c r="H338" t="s">
        <v>5009</v>
      </c>
    </row>
    <row r="339" spans="1:8">
      <c r="A339" s="218">
        <v>10405</v>
      </c>
      <c r="B339" t="s">
        <v>998</v>
      </c>
      <c r="C339" t="s">
        <v>2825</v>
      </c>
      <c r="D339" t="s">
        <v>1765</v>
      </c>
      <c r="E339" t="s">
        <v>2826</v>
      </c>
      <c r="F339" t="s">
        <v>2827</v>
      </c>
      <c r="G339" t="s">
        <v>5012</v>
      </c>
      <c r="H339" t="s">
        <v>5008</v>
      </c>
    </row>
    <row r="340" spans="1:8">
      <c r="A340" s="218">
        <v>10413</v>
      </c>
      <c r="B340" t="s">
        <v>989</v>
      </c>
      <c r="C340" t="s">
        <v>2828</v>
      </c>
      <c r="D340" t="s">
        <v>1765</v>
      </c>
      <c r="E340" t="s">
        <v>2829</v>
      </c>
      <c r="F340" t="s">
        <v>2830</v>
      </c>
      <c r="G340" t="s">
        <v>5012</v>
      </c>
      <c r="H340" t="s">
        <v>5008</v>
      </c>
    </row>
    <row r="341" spans="1:8">
      <c r="A341" s="218">
        <v>10421</v>
      </c>
      <c r="B341" t="s">
        <v>984</v>
      </c>
      <c r="C341" t="s">
        <v>2831</v>
      </c>
      <c r="D341" t="s">
        <v>1765</v>
      </c>
      <c r="E341" t="s">
        <v>2826</v>
      </c>
      <c r="F341" t="s">
        <v>2832</v>
      </c>
      <c r="G341" t="s">
        <v>5012</v>
      </c>
      <c r="H341" t="s">
        <v>5008</v>
      </c>
    </row>
    <row r="342" spans="1:8">
      <c r="A342" s="218">
        <v>10447</v>
      </c>
      <c r="B342" t="s">
        <v>1237</v>
      </c>
      <c r="C342" t="s">
        <v>2833</v>
      </c>
      <c r="D342" t="s">
        <v>1765</v>
      </c>
      <c r="E342" t="s">
        <v>2834</v>
      </c>
      <c r="F342" t="s">
        <v>2835</v>
      </c>
      <c r="G342" t="s">
        <v>5012</v>
      </c>
      <c r="H342" t="s">
        <v>5008</v>
      </c>
    </row>
    <row r="343" spans="1:8">
      <c r="A343" s="218">
        <v>10462</v>
      </c>
      <c r="B343" t="s">
        <v>1022</v>
      </c>
      <c r="C343" t="s">
        <v>2836</v>
      </c>
      <c r="D343" t="s">
        <v>2837</v>
      </c>
      <c r="E343" t="s">
        <v>2838</v>
      </c>
      <c r="F343" t="s">
        <v>2839</v>
      </c>
      <c r="G343" t="s">
        <v>5011</v>
      </c>
      <c r="H343" t="s">
        <v>5009</v>
      </c>
    </row>
    <row r="344" spans="1:8">
      <c r="A344" s="218">
        <v>10496</v>
      </c>
      <c r="B344" t="s">
        <v>1566</v>
      </c>
      <c r="C344" t="s">
        <v>2840</v>
      </c>
      <c r="D344" t="s">
        <v>2841</v>
      </c>
      <c r="E344" t="s">
        <v>2842</v>
      </c>
      <c r="F344" t="s">
        <v>2843</v>
      </c>
      <c r="G344" t="s">
        <v>5011</v>
      </c>
      <c r="H344" t="s">
        <v>5009</v>
      </c>
    </row>
    <row r="345" spans="1:8">
      <c r="A345" s="218">
        <v>10504</v>
      </c>
      <c r="B345" t="s">
        <v>989</v>
      </c>
      <c r="C345" t="s">
        <v>2844</v>
      </c>
      <c r="D345" t="s">
        <v>2845</v>
      </c>
      <c r="E345" t="s">
        <v>2846</v>
      </c>
      <c r="F345" t="s">
        <v>2847</v>
      </c>
      <c r="G345" t="s">
        <v>5011</v>
      </c>
      <c r="H345" t="s">
        <v>5008</v>
      </c>
    </row>
    <row r="346" spans="1:8">
      <c r="A346" s="218">
        <v>10553</v>
      </c>
      <c r="B346" t="s">
        <v>1263</v>
      </c>
      <c r="C346" t="s">
        <v>2848</v>
      </c>
      <c r="D346" t="s">
        <v>2773</v>
      </c>
      <c r="E346" t="s">
        <v>2849</v>
      </c>
      <c r="F346" t="s">
        <v>2850</v>
      </c>
      <c r="G346" t="s">
        <v>5011</v>
      </c>
      <c r="H346" t="s">
        <v>5008</v>
      </c>
    </row>
    <row r="347" spans="1:8">
      <c r="A347" s="218">
        <v>10561</v>
      </c>
      <c r="B347" t="s">
        <v>1485</v>
      </c>
      <c r="C347" t="s">
        <v>2851</v>
      </c>
      <c r="D347" t="s">
        <v>2773</v>
      </c>
      <c r="E347" t="s">
        <v>2852</v>
      </c>
      <c r="F347" t="s">
        <v>2853</v>
      </c>
      <c r="G347" t="s">
        <v>5011</v>
      </c>
      <c r="H347" t="s">
        <v>5009</v>
      </c>
    </row>
    <row r="348" spans="1:8">
      <c r="A348" s="218">
        <v>10579</v>
      </c>
      <c r="B348" t="s">
        <v>1022</v>
      </c>
      <c r="C348" t="s">
        <v>2854</v>
      </c>
      <c r="D348" t="s">
        <v>2855</v>
      </c>
      <c r="E348" t="s">
        <v>2856</v>
      </c>
      <c r="F348" t="s">
        <v>2857</v>
      </c>
      <c r="G348" t="s">
        <v>5011</v>
      </c>
      <c r="H348" t="s">
        <v>5009</v>
      </c>
    </row>
    <row r="349" spans="1:8">
      <c r="A349" s="218">
        <v>10645</v>
      </c>
      <c r="B349" t="s">
        <v>1231</v>
      </c>
      <c r="C349" t="s">
        <v>2858</v>
      </c>
      <c r="D349" t="s">
        <v>2859</v>
      </c>
      <c r="E349" t="s">
        <v>2860</v>
      </c>
      <c r="F349" t="s">
        <v>2861</v>
      </c>
      <c r="G349" t="s">
        <v>5011</v>
      </c>
      <c r="H349" t="s">
        <v>5008</v>
      </c>
    </row>
    <row r="350" spans="1:8">
      <c r="A350" s="218">
        <v>10835</v>
      </c>
      <c r="B350" t="s">
        <v>1293</v>
      </c>
      <c r="C350" t="s">
        <v>2862</v>
      </c>
      <c r="D350" t="s">
        <v>2863</v>
      </c>
      <c r="E350" t="s">
        <v>2864</v>
      </c>
      <c r="F350" t="s">
        <v>2865</v>
      </c>
      <c r="G350" t="s">
        <v>5011</v>
      </c>
      <c r="H350" t="s">
        <v>5008</v>
      </c>
    </row>
    <row r="351" spans="1:8">
      <c r="A351" s="218">
        <v>10884</v>
      </c>
      <c r="B351" t="s">
        <v>984</v>
      </c>
      <c r="C351" t="s">
        <v>2866</v>
      </c>
      <c r="D351" t="s">
        <v>2863</v>
      </c>
      <c r="E351" t="s">
        <v>2867</v>
      </c>
      <c r="F351" t="s">
        <v>2868</v>
      </c>
      <c r="G351" t="s">
        <v>5011</v>
      </c>
      <c r="H351" t="s">
        <v>5008</v>
      </c>
    </row>
    <row r="352" spans="1:8">
      <c r="A352" s="218">
        <v>10892</v>
      </c>
      <c r="B352" t="s">
        <v>998</v>
      </c>
      <c r="C352" t="s">
        <v>2866</v>
      </c>
      <c r="D352" t="s">
        <v>2863</v>
      </c>
      <c r="E352" t="s">
        <v>2869</v>
      </c>
      <c r="F352" t="s">
        <v>2870</v>
      </c>
      <c r="G352" t="s">
        <v>5011</v>
      </c>
      <c r="H352" t="s">
        <v>5008</v>
      </c>
    </row>
    <row r="353" spans="1:8">
      <c r="A353" s="218">
        <v>10967</v>
      </c>
      <c r="B353" t="s">
        <v>994</v>
      </c>
      <c r="C353" t="s">
        <v>2871</v>
      </c>
      <c r="D353" t="s">
        <v>2872</v>
      </c>
      <c r="E353" t="s">
        <v>2873</v>
      </c>
      <c r="F353" t="s">
        <v>2874</v>
      </c>
      <c r="G353" t="s">
        <v>5011</v>
      </c>
      <c r="H353" t="s">
        <v>5008</v>
      </c>
    </row>
    <row r="354" spans="1:8">
      <c r="A354" s="218">
        <v>10975</v>
      </c>
      <c r="B354" t="s">
        <v>989</v>
      </c>
      <c r="C354" t="s">
        <v>2875</v>
      </c>
      <c r="D354" t="s">
        <v>2876</v>
      </c>
      <c r="E354" t="s">
        <v>2877</v>
      </c>
      <c r="F354" t="s">
        <v>2878</v>
      </c>
      <c r="G354" t="s">
        <v>5012</v>
      </c>
      <c r="H354" t="s">
        <v>5008</v>
      </c>
    </row>
    <row r="355" spans="1:8">
      <c r="A355" s="218">
        <v>11007</v>
      </c>
      <c r="B355" t="s">
        <v>989</v>
      </c>
      <c r="C355" t="s">
        <v>2879</v>
      </c>
      <c r="D355" t="s">
        <v>2876</v>
      </c>
      <c r="E355" t="s">
        <v>2880</v>
      </c>
      <c r="F355" t="s">
        <v>2881</v>
      </c>
      <c r="G355" t="s">
        <v>5012</v>
      </c>
      <c r="H355" t="s">
        <v>5008</v>
      </c>
    </row>
    <row r="356" spans="1:8">
      <c r="A356" s="218">
        <v>11049</v>
      </c>
      <c r="B356" t="s">
        <v>1159</v>
      </c>
      <c r="C356" t="s">
        <v>2882</v>
      </c>
      <c r="D356" t="s">
        <v>2876</v>
      </c>
      <c r="E356" t="s">
        <v>2883</v>
      </c>
      <c r="F356" t="s">
        <v>2884</v>
      </c>
      <c r="G356" t="s">
        <v>5012</v>
      </c>
      <c r="H356" t="s">
        <v>5008</v>
      </c>
    </row>
    <row r="357" spans="1:8">
      <c r="A357" s="218">
        <v>11056</v>
      </c>
      <c r="B357" t="s">
        <v>1310</v>
      </c>
      <c r="C357" t="s">
        <v>2885</v>
      </c>
      <c r="D357" t="s">
        <v>2876</v>
      </c>
      <c r="E357" t="s">
        <v>2886</v>
      </c>
      <c r="F357" t="s">
        <v>2887</v>
      </c>
      <c r="G357" t="s">
        <v>5012</v>
      </c>
      <c r="H357" t="s">
        <v>5008</v>
      </c>
    </row>
    <row r="358" spans="1:8">
      <c r="A358" s="218">
        <v>11081</v>
      </c>
      <c r="B358" t="s">
        <v>1256</v>
      </c>
      <c r="C358" t="s">
        <v>2888</v>
      </c>
      <c r="D358" t="s">
        <v>2876</v>
      </c>
      <c r="E358" t="s">
        <v>2889</v>
      </c>
      <c r="F358" t="s">
        <v>2890</v>
      </c>
      <c r="G358" t="s">
        <v>5012</v>
      </c>
      <c r="H358" t="s">
        <v>5008</v>
      </c>
    </row>
    <row r="359" spans="1:8">
      <c r="A359" s="218">
        <v>11114</v>
      </c>
      <c r="B359" t="s">
        <v>2891</v>
      </c>
      <c r="C359" t="s">
        <v>2892</v>
      </c>
      <c r="D359" t="s">
        <v>2893</v>
      </c>
      <c r="E359" t="s">
        <v>2894</v>
      </c>
      <c r="F359" t="s">
        <v>2895</v>
      </c>
      <c r="G359" t="s">
        <v>5012</v>
      </c>
      <c r="H359" t="s">
        <v>5009</v>
      </c>
    </row>
    <row r="360" spans="1:8">
      <c r="A360" s="218">
        <v>11148</v>
      </c>
      <c r="B360" t="s">
        <v>2896</v>
      </c>
      <c r="C360" t="s">
        <v>2897</v>
      </c>
      <c r="D360" t="s">
        <v>2893</v>
      </c>
      <c r="E360" t="s">
        <v>2898</v>
      </c>
      <c r="F360" t="s">
        <v>2899</v>
      </c>
      <c r="G360" t="s">
        <v>5012</v>
      </c>
      <c r="H360" t="s">
        <v>5009</v>
      </c>
    </row>
    <row r="361" spans="1:8">
      <c r="A361" s="218">
        <v>11171</v>
      </c>
      <c r="B361" t="s">
        <v>1071</v>
      </c>
      <c r="C361" t="s">
        <v>2900</v>
      </c>
      <c r="D361" t="s">
        <v>2893</v>
      </c>
      <c r="E361" t="s">
        <v>2901</v>
      </c>
      <c r="F361" t="s">
        <v>2902</v>
      </c>
      <c r="G361" t="s">
        <v>5012</v>
      </c>
      <c r="H361" t="s">
        <v>5008</v>
      </c>
    </row>
    <row r="362" spans="1:8">
      <c r="A362" s="218">
        <v>11189</v>
      </c>
      <c r="B362" t="s">
        <v>1278</v>
      </c>
      <c r="C362" t="s">
        <v>2903</v>
      </c>
      <c r="D362" t="s">
        <v>2893</v>
      </c>
      <c r="E362" t="s">
        <v>2904</v>
      </c>
      <c r="F362" t="s">
        <v>2905</v>
      </c>
      <c r="G362" t="s">
        <v>5012</v>
      </c>
      <c r="H362" t="s">
        <v>5008</v>
      </c>
    </row>
    <row r="363" spans="1:8">
      <c r="A363" s="218">
        <v>11197</v>
      </c>
      <c r="B363" t="s">
        <v>1257</v>
      </c>
      <c r="C363" t="s">
        <v>2906</v>
      </c>
      <c r="D363" t="s">
        <v>2893</v>
      </c>
      <c r="E363" t="s">
        <v>2907</v>
      </c>
      <c r="F363" t="s">
        <v>2908</v>
      </c>
      <c r="G363" t="s">
        <v>5012</v>
      </c>
      <c r="H363" t="s">
        <v>5008</v>
      </c>
    </row>
    <row r="364" spans="1:8">
      <c r="A364" s="218">
        <v>11213</v>
      </c>
      <c r="B364" t="s">
        <v>998</v>
      </c>
      <c r="C364" t="s">
        <v>2909</v>
      </c>
      <c r="D364" t="s">
        <v>2893</v>
      </c>
      <c r="E364" t="s">
        <v>2910</v>
      </c>
      <c r="F364" t="s">
        <v>2775</v>
      </c>
      <c r="G364" t="s">
        <v>5012</v>
      </c>
      <c r="H364" t="s">
        <v>5008</v>
      </c>
    </row>
    <row r="365" spans="1:8">
      <c r="A365" s="218">
        <v>11221</v>
      </c>
      <c r="B365" t="s">
        <v>1201</v>
      </c>
      <c r="C365" t="s">
        <v>2911</v>
      </c>
      <c r="D365" t="s">
        <v>1769</v>
      </c>
      <c r="E365" t="s">
        <v>2912</v>
      </c>
      <c r="F365" t="s">
        <v>2913</v>
      </c>
      <c r="G365" t="s">
        <v>5011</v>
      </c>
      <c r="H365" t="s">
        <v>5008</v>
      </c>
    </row>
    <row r="366" spans="1:8">
      <c r="A366" s="218">
        <v>11239</v>
      </c>
      <c r="B366" t="s">
        <v>1174</v>
      </c>
      <c r="C366" t="s">
        <v>2914</v>
      </c>
      <c r="D366" t="s">
        <v>1769</v>
      </c>
      <c r="E366" t="s">
        <v>2912</v>
      </c>
      <c r="F366" t="s">
        <v>2915</v>
      </c>
      <c r="G366" t="s">
        <v>5011</v>
      </c>
      <c r="H366" t="s">
        <v>5008</v>
      </c>
    </row>
    <row r="367" spans="1:8">
      <c r="A367" s="218">
        <v>11247</v>
      </c>
      <c r="B367" t="s">
        <v>1065</v>
      </c>
      <c r="C367" t="s">
        <v>2916</v>
      </c>
      <c r="D367" t="s">
        <v>1769</v>
      </c>
      <c r="E367" t="s">
        <v>2917</v>
      </c>
      <c r="F367" t="s">
        <v>2918</v>
      </c>
      <c r="G367" t="s">
        <v>5011</v>
      </c>
      <c r="H367" t="s">
        <v>5008</v>
      </c>
    </row>
    <row r="368" spans="1:8">
      <c r="A368" s="218">
        <v>11296</v>
      </c>
      <c r="B368" t="s">
        <v>1024</v>
      </c>
      <c r="C368" t="s">
        <v>2919</v>
      </c>
      <c r="D368" t="s">
        <v>2920</v>
      </c>
      <c r="E368" t="s">
        <v>2921</v>
      </c>
      <c r="F368" t="s">
        <v>2922</v>
      </c>
      <c r="G368" t="s">
        <v>5011</v>
      </c>
      <c r="H368" t="s">
        <v>5009</v>
      </c>
    </row>
    <row r="369" spans="1:8">
      <c r="A369" s="218">
        <v>11387</v>
      </c>
      <c r="B369" t="s">
        <v>1117</v>
      </c>
      <c r="C369" t="s">
        <v>2923</v>
      </c>
      <c r="D369" t="s">
        <v>2845</v>
      </c>
      <c r="E369" t="s">
        <v>2924</v>
      </c>
      <c r="F369" t="s">
        <v>2925</v>
      </c>
      <c r="G369" t="s">
        <v>5011</v>
      </c>
      <c r="H369" t="s">
        <v>5008</v>
      </c>
    </row>
    <row r="370" spans="1:8">
      <c r="A370" s="218">
        <v>11411</v>
      </c>
      <c r="B370" t="s">
        <v>989</v>
      </c>
      <c r="C370" t="s">
        <v>2926</v>
      </c>
      <c r="D370" t="s">
        <v>2876</v>
      </c>
      <c r="E370" t="s">
        <v>2927</v>
      </c>
      <c r="F370" t="s">
        <v>2928</v>
      </c>
      <c r="G370" t="s">
        <v>5012</v>
      </c>
      <c r="H370" t="s">
        <v>5008</v>
      </c>
    </row>
    <row r="371" spans="1:8">
      <c r="A371" s="218">
        <v>11429</v>
      </c>
      <c r="B371" t="s">
        <v>1022</v>
      </c>
      <c r="C371" t="s">
        <v>2929</v>
      </c>
      <c r="D371" t="s">
        <v>2930</v>
      </c>
      <c r="E371" t="s">
        <v>2931</v>
      </c>
      <c r="F371" t="s">
        <v>2932</v>
      </c>
      <c r="G371" t="s">
        <v>5012</v>
      </c>
      <c r="H371" t="s">
        <v>5009</v>
      </c>
    </row>
    <row r="372" spans="1:8">
      <c r="A372" s="218">
        <v>11437</v>
      </c>
      <c r="B372" t="s">
        <v>1020</v>
      </c>
      <c r="C372" t="s">
        <v>2933</v>
      </c>
      <c r="D372" t="s">
        <v>2934</v>
      </c>
      <c r="E372" t="s">
        <v>2935</v>
      </c>
      <c r="F372" t="s">
        <v>2936</v>
      </c>
      <c r="G372" t="s">
        <v>5011</v>
      </c>
      <c r="H372" t="s">
        <v>5008</v>
      </c>
    </row>
    <row r="373" spans="1:8">
      <c r="A373" s="218">
        <v>11461</v>
      </c>
      <c r="B373" t="s">
        <v>1008</v>
      </c>
      <c r="C373" t="s">
        <v>2937</v>
      </c>
      <c r="D373" t="s">
        <v>2934</v>
      </c>
      <c r="E373" t="s">
        <v>2938</v>
      </c>
      <c r="F373" t="s">
        <v>2939</v>
      </c>
      <c r="G373" t="s">
        <v>5011</v>
      </c>
      <c r="H373" t="s">
        <v>5009</v>
      </c>
    </row>
    <row r="374" spans="1:8">
      <c r="A374" s="218">
        <v>11486</v>
      </c>
      <c r="B374" t="s">
        <v>989</v>
      </c>
      <c r="C374" t="s">
        <v>2940</v>
      </c>
      <c r="D374" t="s">
        <v>2934</v>
      </c>
      <c r="E374" t="s">
        <v>2941</v>
      </c>
      <c r="F374" t="s">
        <v>2942</v>
      </c>
      <c r="G374" t="s">
        <v>5011</v>
      </c>
      <c r="H374" t="s">
        <v>5008</v>
      </c>
    </row>
    <row r="375" spans="1:8">
      <c r="A375" s="218">
        <v>11502</v>
      </c>
      <c r="B375" t="s">
        <v>1022</v>
      </c>
      <c r="C375" t="s">
        <v>2943</v>
      </c>
      <c r="D375" t="s">
        <v>2920</v>
      </c>
      <c r="E375" t="s">
        <v>2944</v>
      </c>
      <c r="F375" t="s">
        <v>2945</v>
      </c>
      <c r="G375" t="s">
        <v>5011</v>
      </c>
      <c r="H375" t="s">
        <v>5009</v>
      </c>
    </row>
    <row r="376" spans="1:8">
      <c r="A376" s="218">
        <v>11511</v>
      </c>
      <c r="B376" t="s">
        <v>1268</v>
      </c>
      <c r="C376" t="s">
        <v>2946</v>
      </c>
      <c r="D376" t="s">
        <v>2947</v>
      </c>
      <c r="E376" t="s">
        <v>2948</v>
      </c>
      <c r="F376" t="s">
        <v>2949</v>
      </c>
      <c r="G376" t="s">
        <v>5011</v>
      </c>
      <c r="H376" t="s">
        <v>5008</v>
      </c>
    </row>
    <row r="377" spans="1:8">
      <c r="A377" s="218">
        <v>11528</v>
      </c>
      <c r="B377" t="s">
        <v>1573</v>
      </c>
      <c r="C377" t="s">
        <v>2950</v>
      </c>
      <c r="D377" t="s">
        <v>2947</v>
      </c>
      <c r="E377" t="s">
        <v>2951</v>
      </c>
      <c r="F377" t="s">
        <v>2952</v>
      </c>
      <c r="G377" t="s">
        <v>5011</v>
      </c>
      <c r="H377" t="s">
        <v>5009</v>
      </c>
    </row>
    <row r="378" spans="1:8">
      <c r="A378" s="218">
        <v>11585</v>
      </c>
      <c r="B378" t="s">
        <v>989</v>
      </c>
      <c r="C378" t="s">
        <v>2953</v>
      </c>
      <c r="D378" t="s">
        <v>2954</v>
      </c>
      <c r="E378" t="s">
        <v>2955</v>
      </c>
      <c r="F378" t="s">
        <v>2956</v>
      </c>
      <c r="G378" t="s">
        <v>5012</v>
      </c>
      <c r="H378" t="s">
        <v>5008</v>
      </c>
    </row>
    <row r="379" spans="1:8">
      <c r="A379" s="218">
        <v>11619</v>
      </c>
      <c r="B379" t="s">
        <v>1304</v>
      </c>
      <c r="C379" t="s">
        <v>2957</v>
      </c>
      <c r="D379" t="s">
        <v>2954</v>
      </c>
      <c r="E379" t="s">
        <v>2958</v>
      </c>
      <c r="F379" t="s">
        <v>2959</v>
      </c>
      <c r="G379" t="s">
        <v>5012</v>
      </c>
      <c r="H379" t="s">
        <v>5008</v>
      </c>
    </row>
    <row r="380" spans="1:8">
      <c r="A380" s="218">
        <v>11635</v>
      </c>
      <c r="B380" t="s">
        <v>1009</v>
      </c>
      <c r="C380" t="s">
        <v>2960</v>
      </c>
      <c r="D380" t="s">
        <v>2954</v>
      </c>
      <c r="E380" t="s">
        <v>2961</v>
      </c>
      <c r="F380" t="s">
        <v>2962</v>
      </c>
      <c r="G380" t="s">
        <v>5012</v>
      </c>
      <c r="H380" t="s">
        <v>5008</v>
      </c>
    </row>
    <row r="381" spans="1:8">
      <c r="A381" s="218">
        <v>11643</v>
      </c>
      <c r="B381" t="s">
        <v>1147</v>
      </c>
      <c r="C381" t="s">
        <v>2963</v>
      </c>
      <c r="D381" t="s">
        <v>2954</v>
      </c>
      <c r="E381" t="s">
        <v>2964</v>
      </c>
      <c r="F381" t="s">
        <v>2965</v>
      </c>
      <c r="G381" t="s">
        <v>5012</v>
      </c>
      <c r="H381" t="s">
        <v>5008</v>
      </c>
    </row>
    <row r="382" spans="1:8">
      <c r="A382" s="218">
        <v>11651</v>
      </c>
      <c r="B382" t="s">
        <v>1050</v>
      </c>
      <c r="C382" t="s">
        <v>2966</v>
      </c>
      <c r="D382" t="s">
        <v>2954</v>
      </c>
      <c r="E382" t="s">
        <v>2967</v>
      </c>
      <c r="F382" t="s">
        <v>2968</v>
      </c>
      <c r="G382" t="s">
        <v>5012</v>
      </c>
      <c r="H382" t="s">
        <v>5008</v>
      </c>
    </row>
    <row r="383" spans="1:8">
      <c r="A383" s="218">
        <v>11676</v>
      </c>
      <c r="B383" t="s">
        <v>1202</v>
      </c>
      <c r="C383" t="s">
        <v>2969</v>
      </c>
      <c r="D383" t="s">
        <v>2954</v>
      </c>
      <c r="E383" t="s">
        <v>2970</v>
      </c>
      <c r="F383" t="s">
        <v>2971</v>
      </c>
      <c r="G383" t="s">
        <v>5012</v>
      </c>
      <c r="H383" t="s">
        <v>5008</v>
      </c>
    </row>
    <row r="384" spans="1:8">
      <c r="A384" s="218">
        <v>11759</v>
      </c>
      <c r="B384" t="s">
        <v>1466</v>
      </c>
      <c r="C384" t="s">
        <v>2972</v>
      </c>
      <c r="D384" t="s">
        <v>2954</v>
      </c>
      <c r="E384" t="s">
        <v>2973</v>
      </c>
      <c r="F384" t="s">
        <v>2974</v>
      </c>
      <c r="G384" t="s">
        <v>5012</v>
      </c>
      <c r="H384" t="s">
        <v>5007</v>
      </c>
    </row>
    <row r="385" spans="1:8">
      <c r="A385" s="218">
        <v>11783</v>
      </c>
      <c r="B385" t="s">
        <v>1408</v>
      </c>
      <c r="C385" t="s">
        <v>2975</v>
      </c>
      <c r="D385" t="s">
        <v>2954</v>
      </c>
      <c r="E385" t="s">
        <v>2976</v>
      </c>
      <c r="F385" t="s">
        <v>2977</v>
      </c>
      <c r="G385" t="s">
        <v>5012</v>
      </c>
      <c r="H385" t="s">
        <v>5007</v>
      </c>
    </row>
    <row r="386" spans="1:8">
      <c r="A386" s="218">
        <v>11809</v>
      </c>
      <c r="B386" t="s">
        <v>1008</v>
      </c>
      <c r="C386" t="s">
        <v>2978</v>
      </c>
      <c r="D386" t="s">
        <v>2979</v>
      </c>
      <c r="E386" t="s">
        <v>2980</v>
      </c>
      <c r="F386" t="s">
        <v>2981</v>
      </c>
      <c r="G386" t="s">
        <v>5011</v>
      </c>
      <c r="H386" t="s">
        <v>5009</v>
      </c>
    </row>
    <row r="387" spans="1:8">
      <c r="A387" s="218">
        <v>11817</v>
      </c>
      <c r="B387" t="s">
        <v>1498</v>
      </c>
      <c r="C387" t="s">
        <v>2982</v>
      </c>
      <c r="D387" t="s">
        <v>2979</v>
      </c>
      <c r="E387" t="s">
        <v>2983</v>
      </c>
      <c r="F387" t="s">
        <v>2984</v>
      </c>
      <c r="G387" t="s">
        <v>5011</v>
      </c>
      <c r="H387" t="s">
        <v>5009</v>
      </c>
    </row>
    <row r="388" spans="1:8">
      <c r="A388" s="218">
        <v>11825</v>
      </c>
      <c r="B388" t="s">
        <v>1162</v>
      </c>
      <c r="C388" t="s">
        <v>2985</v>
      </c>
      <c r="D388" t="s">
        <v>2979</v>
      </c>
      <c r="E388" t="s">
        <v>2986</v>
      </c>
      <c r="F388" t="s">
        <v>2987</v>
      </c>
      <c r="G388" t="s">
        <v>5011</v>
      </c>
      <c r="H388" t="s">
        <v>5008</v>
      </c>
    </row>
    <row r="389" spans="1:8">
      <c r="A389" s="218">
        <v>11858</v>
      </c>
      <c r="B389" t="s">
        <v>1022</v>
      </c>
      <c r="C389" t="s">
        <v>2988</v>
      </c>
      <c r="D389" t="s">
        <v>2989</v>
      </c>
      <c r="E389" t="s">
        <v>2990</v>
      </c>
      <c r="F389" t="s">
        <v>2991</v>
      </c>
      <c r="G389" t="s">
        <v>5011</v>
      </c>
      <c r="H389" t="s">
        <v>5009</v>
      </c>
    </row>
    <row r="390" spans="1:8">
      <c r="A390" s="218">
        <v>11874</v>
      </c>
      <c r="B390" t="s">
        <v>1022</v>
      </c>
      <c r="C390" t="s">
        <v>2992</v>
      </c>
      <c r="D390" t="s">
        <v>2993</v>
      </c>
      <c r="E390" t="s">
        <v>2994</v>
      </c>
      <c r="F390" t="s">
        <v>2995</v>
      </c>
      <c r="G390" t="s">
        <v>5011</v>
      </c>
      <c r="H390" t="s">
        <v>5009</v>
      </c>
    </row>
    <row r="391" spans="1:8">
      <c r="A391" s="218">
        <v>11932</v>
      </c>
      <c r="B391" t="s">
        <v>1224</v>
      </c>
      <c r="C391" t="s">
        <v>2996</v>
      </c>
      <c r="D391" t="s">
        <v>2997</v>
      </c>
      <c r="E391" t="s">
        <v>2998</v>
      </c>
      <c r="F391" t="s">
        <v>2999</v>
      </c>
      <c r="G391" t="s">
        <v>5011</v>
      </c>
      <c r="H391" t="s">
        <v>5008</v>
      </c>
    </row>
    <row r="392" spans="1:8">
      <c r="A392" s="218">
        <v>11957</v>
      </c>
      <c r="B392" t="s">
        <v>1578</v>
      </c>
      <c r="C392" t="s">
        <v>3000</v>
      </c>
      <c r="D392" t="s">
        <v>3001</v>
      </c>
      <c r="E392" t="s">
        <v>3002</v>
      </c>
      <c r="F392" t="s">
        <v>3003</v>
      </c>
      <c r="G392" t="s">
        <v>5011</v>
      </c>
      <c r="H392" t="s">
        <v>5009</v>
      </c>
    </row>
    <row r="393" spans="1:8">
      <c r="A393" s="218">
        <v>11999</v>
      </c>
      <c r="B393" t="s">
        <v>1008</v>
      </c>
      <c r="C393" t="s">
        <v>3004</v>
      </c>
      <c r="D393" t="s">
        <v>3001</v>
      </c>
      <c r="E393" t="s">
        <v>3005</v>
      </c>
      <c r="F393" t="s">
        <v>3006</v>
      </c>
      <c r="G393" t="s">
        <v>5011</v>
      </c>
      <c r="H393" t="s">
        <v>5009</v>
      </c>
    </row>
    <row r="394" spans="1:8">
      <c r="A394" s="218">
        <v>12039</v>
      </c>
      <c r="B394" t="s">
        <v>1022</v>
      </c>
      <c r="C394" t="s">
        <v>3007</v>
      </c>
      <c r="D394" t="s">
        <v>3008</v>
      </c>
      <c r="E394" t="s">
        <v>3009</v>
      </c>
      <c r="F394" t="s">
        <v>3010</v>
      </c>
      <c r="G394" t="s">
        <v>5011</v>
      </c>
      <c r="H394" t="s">
        <v>5009</v>
      </c>
    </row>
    <row r="395" spans="1:8">
      <c r="A395" s="218">
        <v>12047</v>
      </c>
      <c r="B395" t="s">
        <v>1456</v>
      </c>
      <c r="C395" t="s">
        <v>3011</v>
      </c>
      <c r="D395" t="s">
        <v>3012</v>
      </c>
      <c r="E395" t="s">
        <v>3013</v>
      </c>
      <c r="F395" t="s">
        <v>3014</v>
      </c>
      <c r="G395" t="s">
        <v>5012</v>
      </c>
      <c r="H395" t="s">
        <v>5007</v>
      </c>
    </row>
    <row r="396" spans="1:8">
      <c r="A396" s="218">
        <v>12071</v>
      </c>
      <c r="B396" t="s">
        <v>1556</v>
      </c>
      <c r="C396" t="s">
        <v>3015</v>
      </c>
      <c r="D396" t="s">
        <v>3016</v>
      </c>
      <c r="E396" t="s">
        <v>3017</v>
      </c>
      <c r="F396" t="s">
        <v>3018</v>
      </c>
      <c r="G396" t="s">
        <v>5011</v>
      </c>
      <c r="H396" t="s">
        <v>5009</v>
      </c>
    </row>
    <row r="397" spans="1:8">
      <c r="A397" s="218">
        <v>12088</v>
      </c>
      <c r="B397" t="s">
        <v>1148</v>
      </c>
      <c r="C397" t="s">
        <v>3019</v>
      </c>
      <c r="D397" t="s">
        <v>3016</v>
      </c>
      <c r="E397" t="s">
        <v>3020</v>
      </c>
      <c r="F397" t="s">
        <v>3021</v>
      </c>
      <c r="G397" t="s">
        <v>5011</v>
      </c>
      <c r="H397" t="s">
        <v>5008</v>
      </c>
    </row>
    <row r="398" spans="1:8">
      <c r="A398" s="218">
        <v>12104</v>
      </c>
      <c r="B398" t="s">
        <v>989</v>
      </c>
      <c r="C398" t="s">
        <v>3022</v>
      </c>
      <c r="D398" t="s">
        <v>3023</v>
      </c>
      <c r="E398" t="s">
        <v>3024</v>
      </c>
      <c r="F398" t="s">
        <v>3025</v>
      </c>
      <c r="G398" t="s">
        <v>5011</v>
      </c>
      <c r="H398" t="s">
        <v>5008</v>
      </c>
    </row>
    <row r="399" spans="1:8">
      <c r="A399" s="218">
        <v>12112</v>
      </c>
      <c r="B399" t="s">
        <v>1554</v>
      </c>
      <c r="C399" t="s">
        <v>3026</v>
      </c>
      <c r="D399" t="s">
        <v>3027</v>
      </c>
      <c r="E399" t="s">
        <v>3028</v>
      </c>
      <c r="F399" t="s">
        <v>3029</v>
      </c>
      <c r="G399" t="s">
        <v>5011</v>
      </c>
      <c r="H399" t="s">
        <v>5009</v>
      </c>
    </row>
    <row r="400" spans="1:8">
      <c r="A400" s="218">
        <v>12121</v>
      </c>
      <c r="B400" t="s">
        <v>1180</v>
      </c>
      <c r="C400" t="s">
        <v>3030</v>
      </c>
      <c r="D400" t="s">
        <v>3031</v>
      </c>
      <c r="E400" t="s">
        <v>3032</v>
      </c>
      <c r="F400" t="s">
        <v>3033</v>
      </c>
      <c r="G400" t="s">
        <v>5012</v>
      </c>
      <c r="H400" t="s">
        <v>5008</v>
      </c>
    </row>
    <row r="401" spans="1:8">
      <c r="A401" s="218">
        <v>12153</v>
      </c>
      <c r="B401" t="s">
        <v>1022</v>
      </c>
      <c r="C401" t="s">
        <v>3034</v>
      </c>
      <c r="D401" t="s">
        <v>3035</v>
      </c>
      <c r="E401" t="s">
        <v>3036</v>
      </c>
      <c r="F401" t="s">
        <v>3037</v>
      </c>
      <c r="G401" t="s">
        <v>5011</v>
      </c>
      <c r="H401" t="s">
        <v>5009</v>
      </c>
    </row>
    <row r="402" spans="1:8">
      <c r="A402" s="218">
        <v>12195</v>
      </c>
      <c r="B402" t="s">
        <v>1207</v>
      </c>
      <c r="C402" t="s">
        <v>3038</v>
      </c>
      <c r="D402" t="s">
        <v>1777</v>
      </c>
      <c r="E402" t="s">
        <v>3039</v>
      </c>
      <c r="F402" t="s">
        <v>3040</v>
      </c>
      <c r="G402" t="s">
        <v>5012</v>
      </c>
      <c r="H402" t="s">
        <v>5008</v>
      </c>
    </row>
    <row r="403" spans="1:8">
      <c r="A403" s="218">
        <v>12211</v>
      </c>
      <c r="B403" t="s">
        <v>989</v>
      </c>
      <c r="C403" t="s">
        <v>3041</v>
      </c>
      <c r="D403" t="s">
        <v>1777</v>
      </c>
      <c r="E403" t="s">
        <v>3042</v>
      </c>
      <c r="F403" t="s">
        <v>3043</v>
      </c>
      <c r="G403" t="s">
        <v>5012</v>
      </c>
      <c r="H403" t="s">
        <v>5008</v>
      </c>
    </row>
    <row r="404" spans="1:8">
      <c r="A404" s="218">
        <v>12229</v>
      </c>
      <c r="B404" t="s">
        <v>998</v>
      </c>
      <c r="C404" t="s">
        <v>3044</v>
      </c>
      <c r="D404" t="s">
        <v>1777</v>
      </c>
      <c r="E404" t="s">
        <v>3045</v>
      </c>
      <c r="F404" t="s">
        <v>3046</v>
      </c>
      <c r="G404" t="s">
        <v>5012</v>
      </c>
      <c r="H404" t="s">
        <v>5008</v>
      </c>
    </row>
    <row r="405" spans="1:8">
      <c r="A405" s="218">
        <v>12237</v>
      </c>
      <c r="B405" t="s">
        <v>984</v>
      </c>
      <c r="C405" t="s">
        <v>3047</v>
      </c>
      <c r="D405" t="s">
        <v>1777</v>
      </c>
      <c r="E405" t="s">
        <v>3048</v>
      </c>
      <c r="F405" t="s">
        <v>3049</v>
      </c>
      <c r="G405" t="s">
        <v>5012</v>
      </c>
      <c r="H405" t="s">
        <v>5008</v>
      </c>
    </row>
    <row r="406" spans="1:8">
      <c r="A406" s="218">
        <v>12278</v>
      </c>
      <c r="B406" t="s">
        <v>1513</v>
      </c>
      <c r="C406" t="s">
        <v>3050</v>
      </c>
      <c r="D406" t="s">
        <v>3051</v>
      </c>
      <c r="E406" t="s">
        <v>3052</v>
      </c>
      <c r="F406" t="s">
        <v>3053</v>
      </c>
      <c r="G406" t="s">
        <v>5011</v>
      </c>
      <c r="H406" t="s">
        <v>5009</v>
      </c>
    </row>
    <row r="407" spans="1:8">
      <c r="A407" s="218">
        <v>12328</v>
      </c>
      <c r="B407" t="s">
        <v>1204</v>
      </c>
      <c r="C407" t="s">
        <v>3054</v>
      </c>
      <c r="D407" t="s">
        <v>1773</v>
      </c>
      <c r="E407" t="s">
        <v>3055</v>
      </c>
      <c r="F407" t="s">
        <v>3056</v>
      </c>
      <c r="G407" t="s">
        <v>5012</v>
      </c>
      <c r="H407" t="s">
        <v>5008</v>
      </c>
    </row>
    <row r="408" spans="1:8">
      <c r="A408" s="218">
        <v>12369</v>
      </c>
      <c r="B408" t="s">
        <v>1068</v>
      </c>
      <c r="C408" t="s">
        <v>3057</v>
      </c>
      <c r="D408" t="s">
        <v>3058</v>
      </c>
      <c r="E408" t="s">
        <v>3059</v>
      </c>
      <c r="F408" t="s">
        <v>3060</v>
      </c>
      <c r="G408" t="s">
        <v>5012</v>
      </c>
      <c r="H408" t="s">
        <v>5008</v>
      </c>
    </row>
    <row r="409" spans="1:8">
      <c r="A409" s="218">
        <v>12393</v>
      </c>
      <c r="B409" t="s">
        <v>984</v>
      </c>
      <c r="C409" t="s">
        <v>3061</v>
      </c>
      <c r="D409" t="s">
        <v>3062</v>
      </c>
      <c r="E409" t="s">
        <v>3063</v>
      </c>
      <c r="F409" t="s">
        <v>3064</v>
      </c>
      <c r="G409" t="s">
        <v>5012</v>
      </c>
      <c r="H409" t="s">
        <v>5008</v>
      </c>
    </row>
    <row r="410" spans="1:8">
      <c r="A410" s="218">
        <v>12427</v>
      </c>
      <c r="B410" t="s">
        <v>1504</v>
      </c>
      <c r="C410" t="s">
        <v>3065</v>
      </c>
      <c r="D410" t="s">
        <v>3066</v>
      </c>
      <c r="E410" t="s">
        <v>3067</v>
      </c>
      <c r="F410" t="s">
        <v>3068</v>
      </c>
      <c r="G410" t="s">
        <v>5011</v>
      </c>
      <c r="H410" t="s">
        <v>5009</v>
      </c>
    </row>
    <row r="411" spans="1:8">
      <c r="A411" s="218">
        <v>12435</v>
      </c>
      <c r="B411" t="s">
        <v>1169</v>
      </c>
      <c r="C411" t="s">
        <v>3069</v>
      </c>
      <c r="D411" t="s">
        <v>3070</v>
      </c>
      <c r="E411" t="s">
        <v>3071</v>
      </c>
      <c r="F411" t="s">
        <v>3072</v>
      </c>
      <c r="G411" t="s">
        <v>5011</v>
      </c>
      <c r="H411" t="s">
        <v>5008</v>
      </c>
    </row>
    <row r="412" spans="1:8">
      <c r="A412" s="218">
        <v>12468</v>
      </c>
      <c r="B412" t="s">
        <v>989</v>
      </c>
      <c r="C412" t="s">
        <v>3073</v>
      </c>
      <c r="D412" t="s">
        <v>3070</v>
      </c>
      <c r="E412" t="s">
        <v>3074</v>
      </c>
      <c r="F412" t="s">
        <v>3075</v>
      </c>
      <c r="G412" t="s">
        <v>5011</v>
      </c>
      <c r="H412" t="s">
        <v>5008</v>
      </c>
    </row>
    <row r="413" spans="1:8">
      <c r="A413" s="218">
        <v>12476</v>
      </c>
      <c r="B413" t="s">
        <v>1022</v>
      </c>
      <c r="C413" t="s">
        <v>3076</v>
      </c>
      <c r="D413" t="s">
        <v>3077</v>
      </c>
      <c r="E413" t="s">
        <v>3078</v>
      </c>
      <c r="F413" t="s">
        <v>3079</v>
      </c>
      <c r="G413" t="s">
        <v>5011</v>
      </c>
      <c r="H413" t="s">
        <v>5009</v>
      </c>
    </row>
    <row r="414" spans="1:8">
      <c r="A414" s="218">
        <v>12492</v>
      </c>
      <c r="B414" t="s">
        <v>989</v>
      </c>
      <c r="C414" t="s">
        <v>3080</v>
      </c>
      <c r="D414" t="s">
        <v>3081</v>
      </c>
      <c r="E414" t="s">
        <v>3082</v>
      </c>
      <c r="F414" t="s">
        <v>3083</v>
      </c>
      <c r="G414" t="s">
        <v>5011</v>
      </c>
      <c r="H414" t="s">
        <v>5008</v>
      </c>
    </row>
    <row r="415" spans="1:8">
      <c r="A415" s="218">
        <v>12501</v>
      </c>
      <c r="B415" t="s">
        <v>1560</v>
      </c>
      <c r="C415" t="s">
        <v>3084</v>
      </c>
      <c r="D415" t="s">
        <v>3085</v>
      </c>
      <c r="E415" t="s">
        <v>3086</v>
      </c>
      <c r="F415" t="s">
        <v>3087</v>
      </c>
      <c r="G415" t="s">
        <v>5011</v>
      </c>
      <c r="H415" t="s">
        <v>5009</v>
      </c>
    </row>
    <row r="416" spans="1:8">
      <c r="A416" s="218">
        <v>12518</v>
      </c>
      <c r="B416" t="s">
        <v>1501</v>
      </c>
      <c r="C416" t="s">
        <v>3088</v>
      </c>
      <c r="D416" t="s">
        <v>3085</v>
      </c>
      <c r="E416" t="s">
        <v>3089</v>
      </c>
      <c r="F416" t="s">
        <v>3090</v>
      </c>
      <c r="G416" t="s">
        <v>5011</v>
      </c>
      <c r="H416" t="s">
        <v>5009</v>
      </c>
    </row>
    <row r="417" spans="1:8">
      <c r="A417" s="218">
        <v>12526</v>
      </c>
      <c r="B417" t="s">
        <v>1589</v>
      </c>
      <c r="C417" t="s">
        <v>3091</v>
      </c>
      <c r="D417" t="s">
        <v>3092</v>
      </c>
      <c r="E417" t="s">
        <v>3093</v>
      </c>
      <c r="F417" t="s">
        <v>3094</v>
      </c>
      <c r="G417" t="s">
        <v>5011</v>
      </c>
      <c r="H417" t="s">
        <v>5009</v>
      </c>
    </row>
    <row r="418" spans="1:8">
      <c r="A418" s="218">
        <v>12534</v>
      </c>
      <c r="B418" t="s">
        <v>1265</v>
      </c>
      <c r="C418" t="s">
        <v>3095</v>
      </c>
      <c r="D418" t="s">
        <v>3092</v>
      </c>
      <c r="E418" t="s">
        <v>3096</v>
      </c>
      <c r="F418" t="s">
        <v>3097</v>
      </c>
      <c r="G418" t="s">
        <v>5011</v>
      </c>
      <c r="H418" t="s">
        <v>5008</v>
      </c>
    </row>
    <row r="419" spans="1:8">
      <c r="A419" s="218">
        <v>12542</v>
      </c>
      <c r="B419" t="s">
        <v>1022</v>
      </c>
      <c r="C419" t="s">
        <v>3098</v>
      </c>
      <c r="D419" t="s">
        <v>3099</v>
      </c>
      <c r="E419" t="s">
        <v>3100</v>
      </c>
      <c r="F419" t="s">
        <v>3101</v>
      </c>
      <c r="G419" t="s">
        <v>5011</v>
      </c>
      <c r="H419" t="s">
        <v>5009</v>
      </c>
    </row>
    <row r="420" spans="1:8">
      <c r="A420" s="218">
        <v>12559</v>
      </c>
      <c r="B420" t="s">
        <v>1554</v>
      </c>
      <c r="C420" t="s">
        <v>3102</v>
      </c>
      <c r="D420" t="s">
        <v>1781</v>
      </c>
      <c r="E420" t="s">
        <v>3103</v>
      </c>
      <c r="F420" t="s">
        <v>3104</v>
      </c>
      <c r="G420" t="s">
        <v>5011</v>
      </c>
      <c r="H420" t="s">
        <v>5009</v>
      </c>
    </row>
    <row r="421" spans="1:8">
      <c r="A421" s="218">
        <v>12575</v>
      </c>
      <c r="B421" t="s">
        <v>989</v>
      </c>
      <c r="C421" t="s">
        <v>3105</v>
      </c>
      <c r="D421" t="s">
        <v>3106</v>
      </c>
      <c r="E421" t="s">
        <v>3107</v>
      </c>
      <c r="F421" t="s">
        <v>3108</v>
      </c>
      <c r="G421" t="s">
        <v>5011</v>
      </c>
      <c r="H421" t="s">
        <v>5008</v>
      </c>
    </row>
    <row r="422" spans="1:8">
      <c r="A422" s="218">
        <v>12583</v>
      </c>
      <c r="B422" t="s">
        <v>989</v>
      </c>
      <c r="C422" t="s">
        <v>3109</v>
      </c>
      <c r="D422" t="s">
        <v>1660</v>
      </c>
      <c r="E422" t="s">
        <v>3110</v>
      </c>
      <c r="F422" t="s">
        <v>3111</v>
      </c>
      <c r="G422" t="s">
        <v>5011</v>
      </c>
      <c r="H422" t="s">
        <v>5008</v>
      </c>
    </row>
    <row r="423" spans="1:8">
      <c r="A423" s="218">
        <v>12591</v>
      </c>
      <c r="B423" t="s">
        <v>1559</v>
      </c>
      <c r="C423" t="s">
        <v>3112</v>
      </c>
      <c r="D423" t="s">
        <v>3113</v>
      </c>
      <c r="E423" t="s">
        <v>3114</v>
      </c>
      <c r="F423" t="s">
        <v>3115</v>
      </c>
      <c r="G423" t="s">
        <v>5011</v>
      </c>
      <c r="H423" t="s">
        <v>5009</v>
      </c>
    </row>
    <row r="424" spans="1:8">
      <c r="A424" s="218">
        <v>12617</v>
      </c>
      <c r="B424" t="s">
        <v>989</v>
      </c>
      <c r="C424" t="s">
        <v>3116</v>
      </c>
      <c r="D424" t="s">
        <v>2321</v>
      </c>
      <c r="E424" t="s">
        <v>3117</v>
      </c>
      <c r="F424" t="s">
        <v>3118</v>
      </c>
      <c r="G424" t="s">
        <v>5011</v>
      </c>
      <c r="H424" t="s">
        <v>5008</v>
      </c>
    </row>
    <row r="425" spans="1:8">
      <c r="A425" s="218">
        <v>12625</v>
      </c>
      <c r="B425" t="s">
        <v>1525</v>
      </c>
      <c r="C425" t="s">
        <v>3119</v>
      </c>
      <c r="D425" t="s">
        <v>2321</v>
      </c>
      <c r="E425" t="s">
        <v>3120</v>
      </c>
      <c r="F425" t="s">
        <v>3121</v>
      </c>
      <c r="G425" t="s">
        <v>5011</v>
      </c>
      <c r="H425" t="s">
        <v>5009</v>
      </c>
    </row>
    <row r="426" spans="1:8">
      <c r="A426" s="218">
        <v>12765</v>
      </c>
      <c r="B426" t="s">
        <v>1107</v>
      </c>
      <c r="C426" t="s">
        <v>3122</v>
      </c>
      <c r="D426" t="s">
        <v>3123</v>
      </c>
      <c r="E426" t="s">
        <v>3124</v>
      </c>
      <c r="F426" t="s">
        <v>3125</v>
      </c>
      <c r="G426" t="s">
        <v>5011</v>
      </c>
      <c r="H426" t="s">
        <v>5008</v>
      </c>
    </row>
    <row r="427" spans="1:8">
      <c r="A427" s="218">
        <v>12773</v>
      </c>
      <c r="B427" t="s">
        <v>989</v>
      </c>
      <c r="C427" t="s">
        <v>3126</v>
      </c>
      <c r="D427" t="s">
        <v>3127</v>
      </c>
      <c r="E427" t="s">
        <v>3128</v>
      </c>
      <c r="F427" t="s">
        <v>3129</v>
      </c>
      <c r="G427" t="s">
        <v>5011</v>
      </c>
      <c r="H427" t="s">
        <v>5008</v>
      </c>
    </row>
    <row r="428" spans="1:8">
      <c r="A428" s="218">
        <v>12864</v>
      </c>
      <c r="B428" t="s">
        <v>1311</v>
      </c>
      <c r="C428" t="s">
        <v>3130</v>
      </c>
      <c r="D428" t="s">
        <v>3131</v>
      </c>
      <c r="E428" t="s">
        <v>3132</v>
      </c>
      <c r="F428" t="s">
        <v>3133</v>
      </c>
      <c r="G428" t="s">
        <v>5011</v>
      </c>
      <c r="H428" t="s">
        <v>5008</v>
      </c>
    </row>
    <row r="429" spans="1:8">
      <c r="A429" s="218">
        <v>12922</v>
      </c>
      <c r="B429" t="s">
        <v>1511</v>
      </c>
      <c r="C429" t="s">
        <v>3134</v>
      </c>
      <c r="D429" t="s">
        <v>3135</v>
      </c>
      <c r="E429" t="s">
        <v>3136</v>
      </c>
      <c r="F429" t="s">
        <v>3137</v>
      </c>
      <c r="G429" t="s">
        <v>5011</v>
      </c>
      <c r="H429" t="s">
        <v>5009</v>
      </c>
    </row>
    <row r="430" spans="1:8">
      <c r="A430" s="218">
        <v>12989</v>
      </c>
      <c r="B430" t="s">
        <v>1144</v>
      </c>
      <c r="C430" t="s">
        <v>3138</v>
      </c>
      <c r="D430" t="s">
        <v>3058</v>
      </c>
      <c r="E430" t="s">
        <v>3139</v>
      </c>
      <c r="F430" t="s">
        <v>3140</v>
      </c>
      <c r="G430" t="s">
        <v>5012</v>
      </c>
      <c r="H430" t="s">
        <v>5008</v>
      </c>
    </row>
    <row r="431" spans="1:8">
      <c r="A431" s="218">
        <v>13003</v>
      </c>
      <c r="B431" t="s">
        <v>1070</v>
      </c>
      <c r="C431" t="s">
        <v>3141</v>
      </c>
      <c r="D431" t="s">
        <v>3058</v>
      </c>
      <c r="E431" t="s">
        <v>3142</v>
      </c>
      <c r="F431" t="s">
        <v>3143</v>
      </c>
      <c r="G431" t="s">
        <v>5012</v>
      </c>
      <c r="H431" t="s">
        <v>5008</v>
      </c>
    </row>
    <row r="432" spans="1:8">
      <c r="A432" s="218">
        <v>13052</v>
      </c>
      <c r="B432" t="s">
        <v>1283</v>
      </c>
      <c r="C432" t="s">
        <v>3144</v>
      </c>
      <c r="D432" t="s">
        <v>3145</v>
      </c>
      <c r="E432" t="s">
        <v>3146</v>
      </c>
      <c r="F432" t="s">
        <v>3147</v>
      </c>
      <c r="G432" t="s">
        <v>5011</v>
      </c>
      <c r="H432" t="s">
        <v>5008</v>
      </c>
    </row>
    <row r="433" spans="1:8">
      <c r="A433" s="218">
        <v>13227</v>
      </c>
      <c r="B433" t="s">
        <v>989</v>
      </c>
      <c r="C433" t="s">
        <v>3148</v>
      </c>
      <c r="D433" t="s">
        <v>3149</v>
      </c>
      <c r="E433" t="s">
        <v>3150</v>
      </c>
      <c r="F433" t="s">
        <v>3151</v>
      </c>
      <c r="G433" t="s">
        <v>5011</v>
      </c>
      <c r="H433" t="s">
        <v>5008</v>
      </c>
    </row>
    <row r="434" spans="1:8">
      <c r="A434" s="218">
        <v>13243</v>
      </c>
      <c r="B434" t="s">
        <v>989</v>
      </c>
      <c r="C434" t="s">
        <v>3152</v>
      </c>
      <c r="D434" t="s">
        <v>3153</v>
      </c>
      <c r="E434" t="s">
        <v>3154</v>
      </c>
      <c r="F434" t="s">
        <v>3155</v>
      </c>
      <c r="G434" t="s">
        <v>5011</v>
      </c>
      <c r="H434" t="s">
        <v>5008</v>
      </c>
    </row>
    <row r="435" spans="1:8">
      <c r="A435" s="218">
        <v>13268</v>
      </c>
      <c r="B435" t="s">
        <v>989</v>
      </c>
      <c r="C435" t="s">
        <v>3156</v>
      </c>
      <c r="D435" t="s">
        <v>3157</v>
      </c>
      <c r="E435" t="s">
        <v>3158</v>
      </c>
      <c r="F435" t="s">
        <v>3159</v>
      </c>
      <c r="G435" t="s">
        <v>5011</v>
      </c>
      <c r="H435" t="s">
        <v>5008</v>
      </c>
    </row>
    <row r="436" spans="1:8">
      <c r="A436" s="218">
        <v>13276</v>
      </c>
      <c r="B436" t="s">
        <v>989</v>
      </c>
      <c r="C436" t="s">
        <v>3160</v>
      </c>
      <c r="D436" t="s">
        <v>3161</v>
      </c>
      <c r="E436" t="s">
        <v>3162</v>
      </c>
      <c r="F436" t="s">
        <v>3163</v>
      </c>
      <c r="G436" t="s">
        <v>5011</v>
      </c>
      <c r="H436" t="s">
        <v>5008</v>
      </c>
    </row>
    <row r="437" spans="1:8">
      <c r="A437" s="218">
        <v>13318</v>
      </c>
      <c r="B437" t="s">
        <v>989</v>
      </c>
      <c r="C437" t="s">
        <v>3164</v>
      </c>
      <c r="D437" t="s">
        <v>3165</v>
      </c>
      <c r="E437" t="s">
        <v>3166</v>
      </c>
      <c r="F437" t="s">
        <v>3167</v>
      </c>
      <c r="G437" t="s">
        <v>5011</v>
      </c>
      <c r="H437" t="s">
        <v>5008</v>
      </c>
    </row>
    <row r="438" spans="1:8">
      <c r="A438" s="218">
        <v>13367</v>
      </c>
      <c r="B438" t="s">
        <v>1090</v>
      </c>
      <c r="C438" t="s">
        <v>3168</v>
      </c>
      <c r="D438" t="s">
        <v>3169</v>
      </c>
      <c r="E438" t="s">
        <v>3170</v>
      </c>
      <c r="F438" t="s">
        <v>3171</v>
      </c>
      <c r="G438" t="s">
        <v>5011</v>
      </c>
      <c r="H438" t="s">
        <v>5008</v>
      </c>
    </row>
    <row r="439" spans="1:8">
      <c r="A439" s="218">
        <v>13425</v>
      </c>
      <c r="B439" t="s">
        <v>3172</v>
      </c>
      <c r="C439" t="s">
        <v>3173</v>
      </c>
      <c r="D439" t="s">
        <v>1789</v>
      </c>
      <c r="E439" t="s">
        <v>3174</v>
      </c>
      <c r="F439" t="s">
        <v>3175</v>
      </c>
      <c r="G439" t="s">
        <v>5011</v>
      </c>
      <c r="H439" t="s">
        <v>5007</v>
      </c>
    </row>
    <row r="440" spans="1:8">
      <c r="A440" s="218">
        <v>13541</v>
      </c>
      <c r="B440" t="s">
        <v>989</v>
      </c>
      <c r="C440" t="s">
        <v>3176</v>
      </c>
      <c r="D440" t="s">
        <v>3177</v>
      </c>
      <c r="E440" t="s">
        <v>3178</v>
      </c>
      <c r="F440" t="s">
        <v>3179</v>
      </c>
      <c r="G440" t="s">
        <v>5011</v>
      </c>
      <c r="H440" t="s">
        <v>5008</v>
      </c>
    </row>
    <row r="441" spans="1:8">
      <c r="A441" s="218">
        <v>13573</v>
      </c>
      <c r="B441" t="s">
        <v>998</v>
      </c>
      <c r="C441" t="s">
        <v>3180</v>
      </c>
      <c r="D441" t="s">
        <v>3181</v>
      </c>
      <c r="E441" t="s">
        <v>3182</v>
      </c>
      <c r="F441" t="s">
        <v>3183</v>
      </c>
      <c r="G441" t="s">
        <v>5011</v>
      </c>
      <c r="H441" t="s">
        <v>5008</v>
      </c>
    </row>
    <row r="442" spans="1:8">
      <c r="A442" s="218">
        <v>13599</v>
      </c>
      <c r="B442" t="s">
        <v>1281</v>
      </c>
      <c r="C442" t="s">
        <v>3184</v>
      </c>
      <c r="D442" t="s">
        <v>3185</v>
      </c>
      <c r="E442" t="s">
        <v>3186</v>
      </c>
      <c r="F442" t="s">
        <v>3187</v>
      </c>
      <c r="G442" t="s">
        <v>5011</v>
      </c>
      <c r="H442" t="s">
        <v>5008</v>
      </c>
    </row>
    <row r="443" spans="1:8">
      <c r="A443" s="218">
        <v>13623</v>
      </c>
      <c r="B443" t="s">
        <v>1499</v>
      </c>
      <c r="C443" t="s">
        <v>3188</v>
      </c>
      <c r="D443" t="s">
        <v>3189</v>
      </c>
      <c r="E443" t="s">
        <v>3190</v>
      </c>
      <c r="F443" t="s">
        <v>3191</v>
      </c>
      <c r="G443" t="s">
        <v>5011</v>
      </c>
      <c r="H443" t="s">
        <v>5009</v>
      </c>
    </row>
    <row r="444" spans="1:8">
      <c r="A444" s="218">
        <v>13631</v>
      </c>
      <c r="B444" t="s">
        <v>1240</v>
      </c>
      <c r="C444" t="s">
        <v>3192</v>
      </c>
      <c r="D444" t="s">
        <v>3193</v>
      </c>
      <c r="E444" t="s">
        <v>3194</v>
      </c>
      <c r="F444" t="s">
        <v>3195</v>
      </c>
      <c r="G444" t="s">
        <v>5011</v>
      </c>
      <c r="H444" t="s">
        <v>5008</v>
      </c>
    </row>
    <row r="445" spans="1:8">
      <c r="A445" s="218">
        <v>13649</v>
      </c>
      <c r="B445" t="s">
        <v>989</v>
      </c>
      <c r="C445" t="s">
        <v>3196</v>
      </c>
      <c r="D445" t="s">
        <v>3197</v>
      </c>
      <c r="E445" t="s">
        <v>3198</v>
      </c>
      <c r="F445" t="s">
        <v>3199</v>
      </c>
      <c r="G445" t="s">
        <v>5011</v>
      </c>
      <c r="H445" t="s">
        <v>5008</v>
      </c>
    </row>
    <row r="446" spans="1:8">
      <c r="A446" s="218">
        <v>13681</v>
      </c>
      <c r="B446" t="s">
        <v>1449</v>
      </c>
      <c r="C446" t="s">
        <v>3200</v>
      </c>
      <c r="D446" t="s">
        <v>1797</v>
      </c>
      <c r="E446" t="s">
        <v>3201</v>
      </c>
      <c r="F446" t="s">
        <v>3202</v>
      </c>
      <c r="G446" t="s">
        <v>5011</v>
      </c>
      <c r="H446" t="s">
        <v>5007</v>
      </c>
    </row>
    <row r="447" spans="1:8">
      <c r="A447" s="218">
        <v>13731</v>
      </c>
      <c r="B447" t="s">
        <v>989</v>
      </c>
      <c r="C447" t="s">
        <v>3203</v>
      </c>
      <c r="D447" t="s">
        <v>3204</v>
      </c>
      <c r="E447" t="s">
        <v>3205</v>
      </c>
      <c r="F447" t="s">
        <v>3206</v>
      </c>
      <c r="G447" t="s">
        <v>5011</v>
      </c>
      <c r="H447" t="s">
        <v>5008</v>
      </c>
    </row>
    <row r="448" spans="1:8">
      <c r="A448" s="218">
        <v>13763</v>
      </c>
      <c r="B448" t="s">
        <v>989</v>
      </c>
      <c r="C448" t="s">
        <v>3207</v>
      </c>
      <c r="D448" t="s">
        <v>3208</v>
      </c>
      <c r="E448" t="s">
        <v>3209</v>
      </c>
      <c r="F448" t="s">
        <v>3210</v>
      </c>
      <c r="G448" t="s">
        <v>5011</v>
      </c>
      <c r="H448" t="s">
        <v>5008</v>
      </c>
    </row>
    <row r="449" spans="1:8">
      <c r="A449" s="218">
        <v>13771</v>
      </c>
      <c r="B449" t="s">
        <v>989</v>
      </c>
      <c r="C449" t="s">
        <v>3211</v>
      </c>
      <c r="D449" t="s">
        <v>3181</v>
      </c>
      <c r="E449" t="s">
        <v>3212</v>
      </c>
      <c r="F449" t="s">
        <v>3213</v>
      </c>
      <c r="G449" t="s">
        <v>5011</v>
      </c>
      <c r="H449" t="s">
        <v>5008</v>
      </c>
    </row>
    <row r="450" spans="1:8">
      <c r="A450" s="218">
        <v>13797</v>
      </c>
      <c r="B450" t="s">
        <v>1286</v>
      </c>
      <c r="C450" t="s">
        <v>3214</v>
      </c>
      <c r="D450" t="s">
        <v>3215</v>
      </c>
      <c r="E450" t="s">
        <v>3216</v>
      </c>
      <c r="F450" t="s">
        <v>3217</v>
      </c>
      <c r="G450" t="s">
        <v>5011</v>
      </c>
      <c r="H450" t="s">
        <v>5008</v>
      </c>
    </row>
    <row r="451" spans="1:8">
      <c r="A451" s="218">
        <v>13862</v>
      </c>
      <c r="B451" t="s">
        <v>1291</v>
      </c>
      <c r="C451" t="s">
        <v>3218</v>
      </c>
      <c r="D451" t="s">
        <v>3219</v>
      </c>
      <c r="E451" t="s">
        <v>3220</v>
      </c>
      <c r="F451" t="s">
        <v>3221</v>
      </c>
      <c r="G451" t="s">
        <v>5012</v>
      </c>
      <c r="H451" t="s">
        <v>5008</v>
      </c>
    </row>
    <row r="452" spans="1:8">
      <c r="A452" s="218">
        <v>13888</v>
      </c>
      <c r="B452" t="s">
        <v>1269</v>
      </c>
      <c r="C452" t="s">
        <v>3222</v>
      </c>
      <c r="D452" t="s">
        <v>3219</v>
      </c>
      <c r="E452" t="s">
        <v>3223</v>
      </c>
      <c r="F452" t="s">
        <v>3224</v>
      </c>
      <c r="G452" t="s">
        <v>5012</v>
      </c>
      <c r="H452" t="s">
        <v>5008</v>
      </c>
    </row>
    <row r="453" spans="1:8">
      <c r="A453" s="218">
        <v>13953</v>
      </c>
      <c r="B453" t="s">
        <v>989</v>
      </c>
      <c r="C453" t="s">
        <v>3225</v>
      </c>
      <c r="D453" t="s">
        <v>3226</v>
      </c>
      <c r="E453" t="s">
        <v>3227</v>
      </c>
      <c r="F453" t="s">
        <v>3228</v>
      </c>
      <c r="G453" t="s">
        <v>5012</v>
      </c>
      <c r="H453" t="s">
        <v>5008</v>
      </c>
    </row>
    <row r="454" spans="1:8">
      <c r="A454" s="218">
        <v>13961</v>
      </c>
      <c r="B454" t="s">
        <v>1534</v>
      </c>
      <c r="C454" t="s">
        <v>3229</v>
      </c>
      <c r="D454" t="s">
        <v>3226</v>
      </c>
      <c r="E454" t="s">
        <v>3230</v>
      </c>
      <c r="F454" t="s">
        <v>3231</v>
      </c>
      <c r="G454" t="s">
        <v>5012</v>
      </c>
      <c r="H454" t="s">
        <v>5009</v>
      </c>
    </row>
    <row r="455" spans="1:8">
      <c r="A455" s="218">
        <v>13995</v>
      </c>
      <c r="B455" t="s">
        <v>1532</v>
      </c>
      <c r="C455" t="s">
        <v>3232</v>
      </c>
      <c r="D455" t="s">
        <v>3233</v>
      </c>
      <c r="E455" t="s">
        <v>3234</v>
      </c>
      <c r="F455" t="s">
        <v>3235</v>
      </c>
      <c r="G455" t="s">
        <v>5012</v>
      </c>
      <c r="H455" t="s">
        <v>5009</v>
      </c>
    </row>
    <row r="456" spans="1:8">
      <c r="A456" s="218">
        <v>14035</v>
      </c>
      <c r="B456" t="s">
        <v>1273</v>
      </c>
      <c r="C456" t="s">
        <v>3236</v>
      </c>
      <c r="D456" t="s">
        <v>3237</v>
      </c>
      <c r="E456" t="s">
        <v>3238</v>
      </c>
      <c r="F456" t="s">
        <v>3239</v>
      </c>
      <c r="G456" t="s">
        <v>5011</v>
      </c>
      <c r="H456" t="s">
        <v>5008</v>
      </c>
    </row>
    <row r="457" spans="1:8">
      <c r="A457" s="218">
        <v>14043</v>
      </c>
      <c r="B457" t="s">
        <v>988</v>
      </c>
      <c r="C457" t="s">
        <v>3240</v>
      </c>
      <c r="D457" t="s">
        <v>3237</v>
      </c>
      <c r="E457" t="s">
        <v>3241</v>
      </c>
      <c r="F457" t="s">
        <v>3242</v>
      </c>
      <c r="G457" t="s">
        <v>5011</v>
      </c>
      <c r="H457" t="s">
        <v>5008</v>
      </c>
    </row>
    <row r="458" spans="1:8">
      <c r="A458" s="218">
        <v>14051</v>
      </c>
      <c r="B458" t="s">
        <v>998</v>
      </c>
      <c r="C458" t="s">
        <v>3243</v>
      </c>
      <c r="D458" t="s">
        <v>3237</v>
      </c>
      <c r="E458" t="s">
        <v>3244</v>
      </c>
      <c r="F458" t="s">
        <v>3245</v>
      </c>
      <c r="G458" t="s">
        <v>5011</v>
      </c>
      <c r="H458" t="s">
        <v>5008</v>
      </c>
    </row>
    <row r="459" spans="1:8">
      <c r="A459" s="218">
        <v>14068</v>
      </c>
      <c r="B459" t="s">
        <v>1275</v>
      </c>
      <c r="C459" t="s">
        <v>3246</v>
      </c>
      <c r="D459" t="s">
        <v>3247</v>
      </c>
      <c r="E459" t="s">
        <v>3248</v>
      </c>
      <c r="F459" t="s">
        <v>3249</v>
      </c>
      <c r="G459" t="s">
        <v>5011</v>
      </c>
      <c r="H459" t="s">
        <v>5008</v>
      </c>
    </row>
    <row r="460" spans="1:8">
      <c r="A460" s="218">
        <v>14101</v>
      </c>
      <c r="B460" t="s">
        <v>1494</v>
      </c>
      <c r="C460" t="s">
        <v>3250</v>
      </c>
      <c r="D460" t="s">
        <v>3247</v>
      </c>
      <c r="E460" t="s">
        <v>3251</v>
      </c>
      <c r="F460" t="s">
        <v>3252</v>
      </c>
      <c r="G460" t="s">
        <v>5011</v>
      </c>
      <c r="H460" t="s">
        <v>5009</v>
      </c>
    </row>
    <row r="461" spans="1:8">
      <c r="A461" s="218">
        <v>14118</v>
      </c>
      <c r="B461" t="s">
        <v>1093</v>
      </c>
      <c r="C461" t="s">
        <v>3253</v>
      </c>
      <c r="D461" t="s">
        <v>3247</v>
      </c>
      <c r="E461" t="s">
        <v>3254</v>
      </c>
      <c r="F461" t="s">
        <v>3255</v>
      </c>
      <c r="G461" t="s">
        <v>5011</v>
      </c>
      <c r="H461" t="s">
        <v>5008</v>
      </c>
    </row>
    <row r="462" spans="1:8">
      <c r="A462" s="218">
        <v>14126</v>
      </c>
      <c r="B462" t="s">
        <v>1227</v>
      </c>
      <c r="C462" t="s">
        <v>3256</v>
      </c>
      <c r="D462" t="s">
        <v>3247</v>
      </c>
      <c r="E462" t="s">
        <v>3257</v>
      </c>
      <c r="F462" t="s">
        <v>3258</v>
      </c>
      <c r="G462" t="s">
        <v>5011</v>
      </c>
      <c r="H462" t="s">
        <v>5008</v>
      </c>
    </row>
    <row r="463" spans="1:8">
      <c r="A463" s="218">
        <v>14159</v>
      </c>
      <c r="B463" t="s">
        <v>989</v>
      </c>
      <c r="C463" t="s">
        <v>3259</v>
      </c>
      <c r="D463" t="s">
        <v>3247</v>
      </c>
      <c r="E463" t="s">
        <v>3260</v>
      </c>
      <c r="F463" t="s">
        <v>3261</v>
      </c>
      <c r="G463" t="s">
        <v>5011</v>
      </c>
      <c r="H463" t="s">
        <v>5008</v>
      </c>
    </row>
    <row r="464" spans="1:8">
      <c r="A464" s="218">
        <v>14167</v>
      </c>
      <c r="B464" t="s">
        <v>1086</v>
      </c>
      <c r="C464" t="s">
        <v>3262</v>
      </c>
      <c r="D464" t="s">
        <v>3247</v>
      </c>
      <c r="E464" t="s">
        <v>3263</v>
      </c>
      <c r="F464" t="s">
        <v>3264</v>
      </c>
      <c r="G464" t="s">
        <v>5011</v>
      </c>
      <c r="H464" t="s">
        <v>5008</v>
      </c>
    </row>
    <row r="465" spans="1:8">
      <c r="A465" s="218">
        <v>14175</v>
      </c>
      <c r="B465" t="s">
        <v>1318</v>
      </c>
      <c r="C465" t="s">
        <v>3265</v>
      </c>
      <c r="D465" t="s">
        <v>3266</v>
      </c>
      <c r="E465" t="s">
        <v>3267</v>
      </c>
      <c r="F465" t="s">
        <v>3268</v>
      </c>
      <c r="G465" t="s">
        <v>5011</v>
      </c>
      <c r="H465" t="s">
        <v>5008</v>
      </c>
    </row>
    <row r="466" spans="1:8">
      <c r="A466" s="218">
        <v>14183</v>
      </c>
      <c r="B466" t="s">
        <v>1129</v>
      </c>
      <c r="C466" t="s">
        <v>3269</v>
      </c>
      <c r="D466" t="s">
        <v>3266</v>
      </c>
      <c r="E466" t="s">
        <v>3270</v>
      </c>
      <c r="F466" t="s">
        <v>3271</v>
      </c>
      <c r="G466" t="s">
        <v>5011</v>
      </c>
      <c r="H466" t="s">
        <v>5008</v>
      </c>
    </row>
    <row r="467" spans="1:8">
      <c r="A467" s="218">
        <v>14191</v>
      </c>
      <c r="B467" t="s">
        <v>1145</v>
      </c>
      <c r="C467" t="s">
        <v>3272</v>
      </c>
      <c r="D467" t="s">
        <v>3266</v>
      </c>
      <c r="E467" t="s">
        <v>3273</v>
      </c>
      <c r="F467" t="s">
        <v>3274</v>
      </c>
      <c r="G467" t="s">
        <v>5011</v>
      </c>
      <c r="H467" t="s">
        <v>5008</v>
      </c>
    </row>
    <row r="468" spans="1:8">
      <c r="A468" s="218">
        <v>14209</v>
      </c>
      <c r="B468" t="s">
        <v>1307</v>
      </c>
      <c r="C468" t="s">
        <v>3275</v>
      </c>
      <c r="D468" t="s">
        <v>3266</v>
      </c>
      <c r="E468" t="s">
        <v>3276</v>
      </c>
      <c r="F468" t="s">
        <v>3277</v>
      </c>
      <c r="G468" t="s">
        <v>5011</v>
      </c>
      <c r="H468" t="s">
        <v>5008</v>
      </c>
    </row>
    <row r="469" spans="1:8">
      <c r="A469" s="218">
        <v>14217</v>
      </c>
      <c r="B469" t="s">
        <v>1584</v>
      </c>
      <c r="C469" t="s">
        <v>3278</v>
      </c>
      <c r="D469" t="s">
        <v>3266</v>
      </c>
      <c r="E469" t="s">
        <v>3279</v>
      </c>
      <c r="F469" t="s">
        <v>3280</v>
      </c>
      <c r="G469" t="s">
        <v>5011</v>
      </c>
      <c r="H469" t="s">
        <v>5009</v>
      </c>
    </row>
    <row r="470" spans="1:8">
      <c r="A470" s="218">
        <v>14233</v>
      </c>
      <c r="B470" t="s">
        <v>989</v>
      </c>
      <c r="C470" t="s">
        <v>3281</v>
      </c>
      <c r="D470" t="s">
        <v>3266</v>
      </c>
      <c r="E470" t="s">
        <v>3282</v>
      </c>
      <c r="F470" t="s">
        <v>3283</v>
      </c>
      <c r="G470" t="s">
        <v>5011</v>
      </c>
      <c r="H470" t="s">
        <v>5008</v>
      </c>
    </row>
    <row r="471" spans="1:8">
      <c r="A471" s="218">
        <v>14258</v>
      </c>
      <c r="B471" t="s">
        <v>1083</v>
      </c>
      <c r="C471" t="s">
        <v>3284</v>
      </c>
      <c r="D471" t="s">
        <v>3266</v>
      </c>
      <c r="E471" t="s">
        <v>3285</v>
      </c>
      <c r="F471" t="s">
        <v>3286</v>
      </c>
      <c r="G471" t="s">
        <v>5011</v>
      </c>
      <c r="H471" t="s">
        <v>5008</v>
      </c>
    </row>
    <row r="472" spans="1:8">
      <c r="A472" s="218">
        <v>14266</v>
      </c>
      <c r="B472" t="s">
        <v>984</v>
      </c>
      <c r="C472" t="s">
        <v>3287</v>
      </c>
      <c r="D472" t="s">
        <v>3266</v>
      </c>
      <c r="E472" t="s">
        <v>3288</v>
      </c>
      <c r="F472" t="s">
        <v>3289</v>
      </c>
      <c r="G472" t="s">
        <v>5011</v>
      </c>
      <c r="H472" t="s">
        <v>5008</v>
      </c>
    </row>
    <row r="473" spans="1:8">
      <c r="A473" s="218">
        <v>14308</v>
      </c>
      <c r="B473" t="s">
        <v>1022</v>
      </c>
      <c r="C473" t="s">
        <v>3290</v>
      </c>
      <c r="D473" t="s">
        <v>1801</v>
      </c>
      <c r="E473" t="s">
        <v>3291</v>
      </c>
      <c r="F473" t="s">
        <v>3292</v>
      </c>
      <c r="G473" t="s">
        <v>5011</v>
      </c>
      <c r="H473" t="s">
        <v>5009</v>
      </c>
    </row>
    <row r="474" spans="1:8">
      <c r="A474" s="218">
        <v>14316</v>
      </c>
      <c r="B474" t="s">
        <v>1061</v>
      </c>
      <c r="C474" t="s">
        <v>3293</v>
      </c>
      <c r="D474" t="s">
        <v>3294</v>
      </c>
      <c r="E474" t="s">
        <v>3295</v>
      </c>
      <c r="F474" t="s">
        <v>3296</v>
      </c>
      <c r="G474" t="s">
        <v>5011</v>
      </c>
      <c r="H474" t="s">
        <v>5008</v>
      </c>
    </row>
    <row r="475" spans="1:8">
      <c r="A475" s="218">
        <v>14449</v>
      </c>
      <c r="B475" t="s">
        <v>980</v>
      </c>
      <c r="C475" t="s">
        <v>3297</v>
      </c>
      <c r="D475" t="s">
        <v>3298</v>
      </c>
      <c r="E475" t="s">
        <v>3299</v>
      </c>
      <c r="F475" t="s">
        <v>3300</v>
      </c>
      <c r="G475" t="s">
        <v>5011</v>
      </c>
      <c r="H475" t="s">
        <v>5008</v>
      </c>
    </row>
    <row r="476" spans="1:8">
      <c r="A476" s="218">
        <v>14464</v>
      </c>
      <c r="B476" t="s">
        <v>989</v>
      </c>
      <c r="C476" t="s">
        <v>3301</v>
      </c>
      <c r="D476" t="s">
        <v>1809</v>
      </c>
      <c r="E476" t="s">
        <v>3302</v>
      </c>
      <c r="F476" t="s">
        <v>3303</v>
      </c>
      <c r="G476" t="s">
        <v>5011</v>
      </c>
      <c r="H476" t="s">
        <v>5008</v>
      </c>
    </row>
    <row r="477" spans="1:8">
      <c r="A477" s="218">
        <v>14481</v>
      </c>
      <c r="B477" t="s">
        <v>986</v>
      </c>
      <c r="C477" t="s">
        <v>3304</v>
      </c>
      <c r="D477" t="s">
        <v>3305</v>
      </c>
      <c r="E477" t="s">
        <v>3306</v>
      </c>
      <c r="F477" t="s">
        <v>3307</v>
      </c>
      <c r="G477" t="s">
        <v>5011</v>
      </c>
      <c r="H477" t="s">
        <v>5008</v>
      </c>
    </row>
    <row r="478" spans="1:8">
      <c r="A478" s="218">
        <v>14498</v>
      </c>
      <c r="B478" t="s">
        <v>1064</v>
      </c>
      <c r="C478" t="s">
        <v>3308</v>
      </c>
      <c r="D478" t="s">
        <v>3305</v>
      </c>
      <c r="E478" t="s">
        <v>3309</v>
      </c>
      <c r="F478" t="s">
        <v>3310</v>
      </c>
      <c r="G478" t="s">
        <v>5011</v>
      </c>
      <c r="H478" t="s">
        <v>5008</v>
      </c>
    </row>
    <row r="479" spans="1:8">
      <c r="A479" s="218">
        <v>14613</v>
      </c>
      <c r="B479" t="s">
        <v>989</v>
      </c>
      <c r="C479" t="s">
        <v>3311</v>
      </c>
      <c r="D479" t="s">
        <v>1813</v>
      </c>
      <c r="E479" t="s">
        <v>3312</v>
      </c>
      <c r="F479" t="s">
        <v>3313</v>
      </c>
      <c r="G479" t="s">
        <v>5011</v>
      </c>
      <c r="H479" t="s">
        <v>5008</v>
      </c>
    </row>
    <row r="480" spans="1:8">
      <c r="A480" s="218">
        <v>14621</v>
      </c>
      <c r="B480" t="s">
        <v>998</v>
      </c>
      <c r="C480" t="s">
        <v>3314</v>
      </c>
      <c r="D480" t="s">
        <v>1813</v>
      </c>
      <c r="E480" t="s">
        <v>3315</v>
      </c>
      <c r="F480" t="s">
        <v>3316</v>
      </c>
      <c r="G480" t="s">
        <v>5011</v>
      </c>
      <c r="H480" t="s">
        <v>5008</v>
      </c>
    </row>
    <row r="481" spans="1:8">
      <c r="A481" s="218">
        <v>14662</v>
      </c>
      <c r="B481" t="s">
        <v>1221</v>
      </c>
      <c r="C481" t="s">
        <v>3317</v>
      </c>
      <c r="D481" t="s">
        <v>1817</v>
      </c>
      <c r="E481" t="s">
        <v>3318</v>
      </c>
      <c r="F481" t="s">
        <v>3319</v>
      </c>
      <c r="G481" t="s">
        <v>5012</v>
      </c>
      <c r="H481" t="s">
        <v>5008</v>
      </c>
    </row>
    <row r="482" spans="1:8">
      <c r="A482" s="218">
        <v>14712</v>
      </c>
      <c r="B482" t="s">
        <v>998</v>
      </c>
      <c r="C482" t="s">
        <v>3320</v>
      </c>
      <c r="D482" t="s">
        <v>1817</v>
      </c>
      <c r="E482" t="s">
        <v>3321</v>
      </c>
      <c r="F482" t="s">
        <v>3322</v>
      </c>
      <c r="G482" t="s">
        <v>5012</v>
      </c>
      <c r="H482" t="s">
        <v>5008</v>
      </c>
    </row>
    <row r="483" spans="1:8">
      <c r="A483" s="218">
        <v>14803</v>
      </c>
      <c r="B483" t="s">
        <v>989</v>
      </c>
      <c r="C483" t="s">
        <v>3323</v>
      </c>
      <c r="D483" t="s">
        <v>1817</v>
      </c>
      <c r="E483" t="s">
        <v>3324</v>
      </c>
      <c r="F483" t="s">
        <v>3325</v>
      </c>
      <c r="G483" t="s">
        <v>5012</v>
      </c>
      <c r="H483" t="s">
        <v>5008</v>
      </c>
    </row>
    <row r="484" spans="1:8">
      <c r="A484" s="218">
        <v>14811</v>
      </c>
      <c r="B484" t="s">
        <v>1208</v>
      </c>
      <c r="C484" t="s">
        <v>3326</v>
      </c>
      <c r="D484" t="s">
        <v>1817</v>
      </c>
      <c r="E484" t="s">
        <v>3327</v>
      </c>
      <c r="F484" t="s">
        <v>3328</v>
      </c>
      <c r="G484" t="s">
        <v>5012</v>
      </c>
      <c r="H484" t="s">
        <v>5008</v>
      </c>
    </row>
    <row r="485" spans="1:8">
      <c r="A485" s="218">
        <v>14837</v>
      </c>
      <c r="B485" t="s">
        <v>1158</v>
      </c>
      <c r="C485" t="s">
        <v>3329</v>
      </c>
      <c r="D485" t="s">
        <v>1817</v>
      </c>
      <c r="E485" t="s">
        <v>3330</v>
      </c>
      <c r="F485" t="s">
        <v>3331</v>
      </c>
      <c r="G485" t="s">
        <v>5012</v>
      </c>
      <c r="H485" t="s">
        <v>5008</v>
      </c>
    </row>
    <row r="486" spans="1:8">
      <c r="A486" s="218">
        <v>14845</v>
      </c>
      <c r="B486" t="s">
        <v>989</v>
      </c>
      <c r="C486" t="s">
        <v>3332</v>
      </c>
      <c r="D486" t="s">
        <v>1817</v>
      </c>
      <c r="E486" t="s">
        <v>3333</v>
      </c>
      <c r="F486" t="s">
        <v>3334</v>
      </c>
      <c r="G486" t="s">
        <v>5012</v>
      </c>
      <c r="H486" t="s">
        <v>5008</v>
      </c>
    </row>
    <row r="487" spans="1:8">
      <c r="A487" s="218">
        <v>14861</v>
      </c>
      <c r="B487" t="s">
        <v>989</v>
      </c>
      <c r="C487" t="s">
        <v>3335</v>
      </c>
      <c r="D487" t="s">
        <v>1817</v>
      </c>
      <c r="E487" t="s">
        <v>3336</v>
      </c>
      <c r="F487" t="s">
        <v>3337</v>
      </c>
      <c r="G487" t="s">
        <v>5012</v>
      </c>
      <c r="H487" t="s">
        <v>5008</v>
      </c>
    </row>
    <row r="488" spans="1:8">
      <c r="A488" s="218">
        <v>14911</v>
      </c>
      <c r="B488" t="s">
        <v>1022</v>
      </c>
      <c r="C488" t="s">
        <v>3338</v>
      </c>
      <c r="D488" t="s">
        <v>3339</v>
      </c>
      <c r="E488" t="s">
        <v>3340</v>
      </c>
      <c r="F488" t="s">
        <v>3341</v>
      </c>
      <c r="G488" t="s">
        <v>5011</v>
      </c>
      <c r="H488" t="s">
        <v>5009</v>
      </c>
    </row>
    <row r="489" spans="1:8">
      <c r="A489" s="218">
        <v>14993</v>
      </c>
      <c r="B489" t="s">
        <v>1153</v>
      </c>
      <c r="C489" t="s">
        <v>3342</v>
      </c>
      <c r="D489" t="s">
        <v>1852</v>
      </c>
      <c r="E489" t="s">
        <v>3343</v>
      </c>
      <c r="F489" t="s">
        <v>3344</v>
      </c>
      <c r="G489" t="s">
        <v>5011</v>
      </c>
      <c r="H489" t="s">
        <v>5008</v>
      </c>
    </row>
    <row r="490" spans="1:8">
      <c r="A490" s="218">
        <v>15222</v>
      </c>
      <c r="B490" t="s">
        <v>1081</v>
      </c>
      <c r="C490" t="s">
        <v>3345</v>
      </c>
      <c r="D490" t="s">
        <v>3346</v>
      </c>
      <c r="E490" t="s">
        <v>3347</v>
      </c>
      <c r="F490" t="s">
        <v>3348</v>
      </c>
      <c r="G490" t="s">
        <v>5011</v>
      </c>
      <c r="H490" t="s">
        <v>5008</v>
      </c>
    </row>
    <row r="491" spans="1:8">
      <c r="A491" s="218">
        <v>15231</v>
      </c>
      <c r="B491" t="s">
        <v>1253</v>
      </c>
      <c r="C491" t="s">
        <v>3349</v>
      </c>
      <c r="D491" t="s">
        <v>3346</v>
      </c>
      <c r="E491" t="s">
        <v>3350</v>
      </c>
      <c r="F491" t="s">
        <v>3351</v>
      </c>
      <c r="G491" t="s">
        <v>5011</v>
      </c>
      <c r="H491" t="s">
        <v>5008</v>
      </c>
    </row>
    <row r="492" spans="1:8">
      <c r="A492" s="218">
        <v>15248</v>
      </c>
      <c r="B492" t="s">
        <v>1055</v>
      </c>
      <c r="C492" t="s">
        <v>2720</v>
      </c>
      <c r="D492" t="s">
        <v>3346</v>
      </c>
      <c r="E492" t="s">
        <v>3352</v>
      </c>
      <c r="F492" t="s">
        <v>3353</v>
      </c>
      <c r="G492" t="s">
        <v>5011</v>
      </c>
      <c r="H492" t="s">
        <v>5008</v>
      </c>
    </row>
    <row r="493" spans="1:8">
      <c r="A493" s="218">
        <v>15305</v>
      </c>
      <c r="B493" t="s">
        <v>1118</v>
      </c>
      <c r="C493" t="s">
        <v>3354</v>
      </c>
      <c r="D493" t="s">
        <v>1840</v>
      </c>
      <c r="E493" t="s">
        <v>3355</v>
      </c>
      <c r="F493" t="s">
        <v>3356</v>
      </c>
      <c r="G493" t="s">
        <v>5011</v>
      </c>
      <c r="H493" t="s">
        <v>5008</v>
      </c>
    </row>
    <row r="494" spans="1:8">
      <c r="A494" s="218">
        <v>15396</v>
      </c>
      <c r="B494" t="s">
        <v>1266</v>
      </c>
      <c r="C494" t="s">
        <v>3357</v>
      </c>
      <c r="D494" t="s">
        <v>1844</v>
      </c>
      <c r="E494" t="s">
        <v>3358</v>
      </c>
      <c r="F494" t="s">
        <v>3359</v>
      </c>
      <c r="G494" t="s">
        <v>5011</v>
      </c>
      <c r="H494" t="s">
        <v>5008</v>
      </c>
    </row>
    <row r="495" spans="1:8">
      <c r="A495" s="218">
        <v>15446</v>
      </c>
      <c r="B495" t="s">
        <v>977</v>
      </c>
      <c r="C495" t="s">
        <v>3360</v>
      </c>
      <c r="D495" t="s">
        <v>1844</v>
      </c>
      <c r="E495" t="s">
        <v>3361</v>
      </c>
      <c r="F495" t="s">
        <v>3362</v>
      </c>
      <c r="G495" t="s">
        <v>5011</v>
      </c>
      <c r="H495" t="s">
        <v>5008</v>
      </c>
    </row>
    <row r="496" spans="1:8">
      <c r="A496" s="218">
        <v>15479</v>
      </c>
      <c r="B496" t="s">
        <v>1095</v>
      </c>
      <c r="C496" t="s">
        <v>3363</v>
      </c>
      <c r="D496" t="s">
        <v>1848</v>
      </c>
      <c r="E496" t="s">
        <v>3364</v>
      </c>
      <c r="F496" t="s">
        <v>3365</v>
      </c>
      <c r="G496" t="s">
        <v>5011</v>
      </c>
      <c r="H496" t="s">
        <v>5008</v>
      </c>
    </row>
    <row r="497" spans="1:8">
      <c r="A497" s="218">
        <v>15487</v>
      </c>
      <c r="B497" t="s">
        <v>1022</v>
      </c>
      <c r="C497" t="s">
        <v>3366</v>
      </c>
      <c r="D497" t="s">
        <v>1848</v>
      </c>
      <c r="E497" t="s">
        <v>3367</v>
      </c>
      <c r="F497" t="s">
        <v>3368</v>
      </c>
      <c r="G497" t="s">
        <v>5011</v>
      </c>
      <c r="H497" t="s">
        <v>5009</v>
      </c>
    </row>
    <row r="498" spans="1:8">
      <c r="A498" s="218">
        <v>15537</v>
      </c>
      <c r="B498" t="s">
        <v>1175</v>
      </c>
      <c r="C498" t="s">
        <v>3369</v>
      </c>
      <c r="D498" t="s">
        <v>1848</v>
      </c>
      <c r="E498" t="s">
        <v>3370</v>
      </c>
      <c r="F498" t="s">
        <v>3371</v>
      </c>
      <c r="G498" t="s">
        <v>5011</v>
      </c>
      <c r="H498" t="s">
        <v>5008</v>
      </c>
    </row>
    <row r="499" spans="1:8">
      <c r="A499" s="218">
        <v>15545</v>
      </c>
      <c r="B499" t="s">
        <v>1089</v>
      </c>
      <c r="C499" t="s">
        <v>3372</v>
      </c>
      <c r="D499" t="s">
        <v>1848</v>
      </c>
      <c r="E499" t="s">
        <v>3373</v>
      </c>
      <c r="F499" t="s">
        <v>3374</v>
      </c>
      <c r="G499" t="s">
        <v>5011</v>
      </c>
      <c r="H499" t="s">
        <v>5008</v>
      </c>
    </row>
    <row r="500" spans="1:8">
      <c r="A500" s="218">
        <v>15602</v>
      </c>
      <c r="B500" t="s">
        <v>1022</v>
      </c>
      <c r="C500" t="s">
        <v>3375</v>
      </c>
      <c r="D500" t="s">
        <v>3376</v>
      </c>
      <c r="E500" t="s">
        <v>3377</v>
      </c>
      <c r="F500" t="s">
        <v>3378</v>
      </c>
      <c r="G500" t="s">
        <v>5011</v>
      </c>
      <c r="H500" t="s">
        <v>5009</v>
      </c>
    </row>
    <row r="501" spans="1:8">
      <c r="A501" s="218">
        <v>15677</v>
      </c>
      <c r="B501" t="s">
        <v>1586</v>
      </c>
      <c r="C501" t="s">
        <v>3379</v>
      </c>
      <c r="D501" t="s">
        <v>3380</v>
      </c>
      <c r="E501" t="s">
        <v>3381</v>
      </c>
      <c r="F501" t="s">
        <v>3382</v>
      </c>
      <c r="G501" t="s">
        <v>5011</v>
      </c>
      <c r="H501" t="s">
        <v>5009</v>
      </c>
    </row>
    <row r="502" spans="1:8">
      <c r="A502" s="218">
        <v>15693</v>
      </c>
      <c r="B502" t="s">
        <v>1172</v>
      </c>
      <c r="C502" t="s">
        <v>3383</v>
      </c>
      <c r="D502" t="s">
        <v>1852</v>
      </c>
      <c r="E502" t="s">
        <v>3384</v>
      </c>
      <c r="F502" t="s">
        <v>3385</v>
      </c>
      <c r="G502" t="s">
        <v>5011</v>
      </c>
      <c r="H502" t="s">
        <v>5008</v>
      </c>
    </row>
    <row r="503" spans="1:8">
      <c r="A503" s="218">
        <v>15743</v>
      </c>
      <c r="B503" t="s">
        <v>989</v>
      </c>
      <c r="C503" t="s">
        <v>3386</v>
      </c>
      <c r="D503" t="s">
        <v>1852</v>
      </c>
      <c r="E503" t="s">
        <v>3387</v>
      </c>
      <c r="F503" t="s">
        <v>3388</v>
      </c>
      <c r="G503" t="s">
        <v>5011</v>
      </c>
      <c r="H503" t="s">
        <v>5008</v>
      </c>
    </row>
    <row r="504" spans="1:8">
      <c r="A504" s="218">
        <v>15776</v>
      </c>
      <c r="B504" t="s">
        <v>1565</v>
      </c>
      <c r="C504" t="s">
        <v>3389</v>
      </c>
      <c r="D504" t="s">
        <v>3390</v>
      </c>
      <c r="E504" t="s">
        <v>3391</v>
      </c>
      <c r="F504" t="s">
        <v>3392</v>
      </c>
      <c r="G504" t="s">
        <v>5011</v>
      </c>
      <c r="H504" t="s">
        <v>5009</v>
      </c>
    </row>
    <row r="505" spans="1:8">
      <c r="A505" s="218">
        <v>15859</v>
      </c>
      <c r="B505" t="s">
        <v>989</v>
      </c>
      <c r="C505" t="s">
        <v>3393</v>
      </c>
      <c r="D505" t="s">
        <v>3390</v>
      </c>
      <c r="E505" t="s">
        <v>3394</v>
      </c>
      <c r="F505" t="s">
        <v>3395</v>
      </c>
      <c r="G505" t="s">
        <v>5011</v>
      </c>
      <c r="H505" t="s">
        <v>5008</v>
      </c>
    </row>
    <row r="506" spans="1:8">
      <c r="A506" s="218">
        <v>15909</v>
      </c>
      <c r="B506" t="s">
        <v>1574</v>
      </c>
      <c r="C506" t="s">
        <v>3396</v>
      </c>
      <c r="D506" t="s">
        <v>3390</v>
      </c>
      <c r="E506" t="s">
        <v>3397</v>
      </c>
      <c r="F506" t="s">
        <v>3398</v>
      </c>
      <c r="G506" t="s">
        <v>5011</v>
      </c>
      <c r="H506" t="s">
        <v>5009</v>
      </c>
    </row>
    <row r="507" spans="1:8">
      <c r="A507" s="218">
        <v>15925</v>
      </c>
      <c r="B507" t="s">
        <v>1182</v>
      </c>
      <c r="C507" t="s">
        <v>3399</v>
      </c>
      <c r="D507" t="s">
        <v>3400</v>
      </c>
      <c r="E507" t="s">
        <v>3401</v>
      </c>
      <c r="F507" t="s">
        <v>3402</v>
      </c>
      <c r="G507" t="s">
        <v>5011</v>
      </c>
      <c r="H507" t="s">
        <v>5008</v>
      </c>
    </row>
    <row r="508" spans="1:8">
      <c r="A508" s="218">
        <v>15958</v>
      </c>
      <c r="B508" t="s">
        <v>1340</v>
      </c>
      <c r="C508" t="s">
        <v>3403</v>
      </c>
      <c r="D508" t="s">
        <v>3404</v>
      </c>
      <c r="E508" t="s">
        <v>3405</v>
      </c>
      <c r="F508" t="s">
        <v>3406</v>
      </c>
      <c r="G508" t="s">
        <v>5011</v>
      </c>
      <c r="H508" t="s">
        <v>5009</v>
      </c>
    </row>
    <row r="509" spans="1:8">
      <c r="A509" s="218">
        <v>16014</v>
      </c>
      <c r="B509" t="s">
        <v>989</v>
      </c>
      <c r="C509" t="s">
        <v>3407</v>
      </c>
      <c r="D509" t="s">
        <v>1856</v>
      </c>
      <c r="E509" t="s">
        <v>3408</v>
      </c>
      <c r="F509" t="s">
        <v>3409</v>
      </c>
      <c r="G509" t="s">
        <v>5011</v>
      </c>
      <c r="H509" t="s">
        <v>5008</v>
      </c>
    </row>
    <row r="510" spans="1:8">
      <c r="A510" s="218">
        <v>16055</v>
      </c>
      <c r="B510" t="s">
        <v>1361</v>
      </c>
      <c r="C510" t="s">
        <v>3410</v>
      </c>
      <c r="D510" t="s">
        <v>3411</v>
      </c>
      <c r="E510" t="s">
        <v>3412</v>
      </c>
      <c r="F510" t="s">
        <v>3413</v>
      </c>
      <c r="G510" t="s">
        <v>5011</v>
      </c>
      <c r="H510" t="s">
        <v>5007</v>
      </c>
    </row>
    <row r="511" spans="1:8">
      <c r="A511" s="218">
        <v>16063</v>
      </c>
      <c r="B511" t="s">
        <v>1497</v>
      </c>
      <c r="C511" t="s">
        <v>3265</v>
      </c>
      <c r="D511" t="s">
        <v>3414</v>
      </c>
      <c r="E511" t="s">
        <v>3415</v>
      </c>
      <c r="F511" t="s">
        <v>3416</v>
      </c>
      <c r="G511" t="s">
        <v>5011</v>
      </c>
      <c r="H511" t="s">
        <v>5009</v>
      </c>
    </row>
    <row r="512" spans="1:8">
      <c r="A512" s="218">
        <v>16071</v>
      </c>
      <c r="B512" t="s">
        <v>1243</v>
      </c>
      <c r="C512" t="s">
        <v>3417</v>
      </c>
      <c r="D512" t="s">
        <v>1856</v>
      </c>
      <c r="E512" t="s">
        <v>3418</v>
      </c>
      <c r="F512" t="s">
        <v>3419</v>
      </c>
      <c r="G512" t="s">
        <v>5011</v>
      </c>
      <c r="H512" t="s">
        <v>5008</v>
      </c>
    </row>
    <row r="513" spans="1:8">
      <c r="A513" s="218">
        <v>16097</v>
      </c>
      <c r="B513" t="s">
        <v>1317</v>
      </c>
      <c r="C513" t="s">
        <v>3420</v>
      </c>
      <c r="D513" t="s">
        <v>3414</v>
      </c>
      <c r="E513" t="s">
        <v>3421</v>
      </c>
      <c r="F513" t="s">
        <v>3422</v>
      </c>
      <c r="G513" t="s">
        <v>5011</v>
      </c>
      <c r="H513" t="s">
        <v>5008</v>
      </c>
    </row>
    <row r="514" spans="1:8">
      <c r="A514" s="218">
        <v>16105</v>
      </c>
      <c r="B514" t="s">
        <v>1319</v>
      </c>
      <c r="C514" t="s">
        <v>3423</v>
      </c>
      <c r="D514" t="s">
        <v>3424</v>
      </c>
      <c r="E514" t="s">
        <v>3425</v>
      </c>
      <c r="F514" t="s">
        <v>3426</v>
      </c>
      <c r="G514" t="s">
        <v>5011</v>
      </c>
      <c r="H514" t="s">
        <v>5008</v>
      </c>
    </row>
    <row r="515" spans="1:8">
      <c r="A515" s="218">
        <v>16113</v>
      </c>
      <c r="B515" t="s">
        <v>1184</v>
      </c>
      <c r="C515" t="s">
        <v>3427</v>
      </c>
      <c r="D515" t="s">
        <v>3424</v>
      </c>
      <c r="E515" t="s">
        <v>3428</v>
      </c>
      <c r="F515" t="s">
        <v>3429</v>
      </c>
      <c r="G515" t="s">
        <v>5011</v>
      </c>
      <c r="H515" t="s">
        <v>5008</v>
      </c>
    </row>
    <row r="516" spans="1:8">
      <c r="A516" s="218">
        <v>16121</v>
      </c>
      <c r="B516" t="s">
        <v>1152</v>
      </c>
      <c r="C516" t="s">
        <v>3430</v>
      </c>
      <c r="D516" t="s">
        <v>3424</v>
      </c>
      <c r="E516" t="s">
        <v>3431</v>
      </c>
      <c r="F516" t="s">
        <v>3432</v>
      </c>
      <c r="G516" t="s">
        <v>5011</v>
      </c>
      <c r="H516" t="s">
        <v>5008</v>
      </c>
    </row>
    <row r="517" spans="1:8">
      <c r="A517" s="218">
        <v>16171</v>
      </c>
      <c r="B517" t="s">
        <v>1293</v>
      </c>
      <c r="C517" t="s">
        <v>3433</v>
      </c>
      <c r="D517" t="s">
        <v>3219</v>
      </c>
      <c r="E517" t="s">
        <v>3434</v>
      </c>
      <c r="F517" t="s">
        <v>3435</v>
      </c>
      <c r="G517" t="s">
        <v>5012</v>
      </c>
      <c r="H517" t="s">
        <v>5008</v>
      </c>
    </row>
    <row r="518" spans="1:8">
      <c r="A518" s="218">
        <v>16196</v>
      </c>
      <c r="B518" t="s">
        <v>1213</v>
      </c>
      <c r="C518" t="s">
        <v>3436</v>
      </c>
      <c r="D518" t="s">
        <v>3437</v>
      </c>
      <c r="E518" t="s">
        <v>3438</v>
      </c>
      <c r="F518" t="s">
        <v>3439</v>
      </c>
      <c r="G518" t="s">
        <v>5011</v>
      </c>
      <c r="H518" t="s">
        <v>5008</v>
      </c>
    </row>
    <row r="519" spans="1:8">
      <c r="A519" s="218">
        <v>16221</v>
      </c>
      <c r="B519" t="s">
        <v>1301</v>
      </c>
      <c r="C519" t="s">
        <v>3440</v>
      </c>
      <c r="D519" t="s">
        <v>3437</v>
      </c>
      <c r="E519" t="s">
        <v>3441</v>
      </c>
      <c r="F519" t="s">
        <v>3442</v>
      </c>
      <c r="G519" t="s">
        <v>5011</v>
      </c>
      <c r="H519" t="s">
        <v>5008</v>
      </c>
    </row>
    <row r="520" spans="1:8">
      <c r="A520" s="218">
        <v>16238</v>
      </c>
      <c r="B520" t="s">
        <v>989</v>
      </c>
      <c r="C520" t="s">
        <v>3443</v>
      </c>
      <c r="D520" t="s">
        <v>3437</v>
      </c>
      <c r="E520" t="s">
        <v>3444</v>
      </c>
      <c r="F520" t="s">
        <v>3445</v>
      </c>
      <c r="G520" t="s">
        <v>5011</v>
      </c>
      <c r="H520" t="s">
        <v>5008</v>
      </c>
    </row>
    <row r="521" spans="1:8">
      <c r="A521" s="218">
        <v>16303</v>
      </c>
      <c r="B521" t="s">
        <v>1499</v>
      </c>
      <c r="C521" t="s">
        <v>3446</v>
      </c>
      <c r="D521" t="s">
        <v>1860</v>
      </c>
      <c r="E521" t="s">
        <v>3447</v>
      </c>
      <c r="F521" t="s">
        <v>3448</v>
      </c>
      <c r="G521" t="s">
        <v>5011</v>
      </c>
      <c r="H521" t="s">
        <v>5009</v>
      </c>
    </row>
    <row r="522" spans="1:8">
      <c r="A522" s="218">
        <v>16337</v>
      </c>
      <c r="B522" t="s">
        <v>1552</v>
      </c>
      <c r="C522" t="s">
        <v>3449</v>
      </c>
      <c r="D522" t="s">
        <v>3450</v>
      </c>
      <c r="E522" t="s">
        <v>3451</v>
      </c>
      <c r="F522" t="s">
        <v>3452</v>
      </c>
      <c r="G522" t="s">
        <v>5011</v>
      </c>
      <c r="H522" t="s">
        <v>5009</v>
      </c>
    </row>
    <row r="523" spans="1:8">
      <c r="A523" s="218">
        <v>16352</v>
      </c>
      <c r="B523" t="s">
        <v>3453</v>
      </c>
      <c r="C523" t="s">
        <v>3454</v>
      </c>
      <c r="D523" t="s">
        <v>3450</v>
      </c>
      <c r="E523" t="s">
        <v>3455</v>
      </c>
      <c r="F523" t="s">
        <v>3456</v>
      </c>
      <c r="G523" t="s">
        <v>5011</v>
      </c>
      <c r="H523" t="s">
        <v>5008</v>
      </c>
    </row>
    <row r="524" spans="1:8">
      <c r="A524" s="218">
        <v>16361</v>
      </c>
      <c r="B524" t="s">
        <v>3457</v>
      </c>
      <c r="C524" t="s">
        <v>3458</v>
      </c>
      <c r="D524" t="s">
        <v>3450</v>
      </c>
      <c r="E524" t="s">
        <v>3459</v>
      </c>
      <c r="F524" t="s">
        <v>3460</v>
      </c>
      <c r="G524" t="s">
        <v>5011</v>
      </c>
      <c r="H524" t="s">
        <v>5008</v>
      </c>
    </row>
    <row r="525" spans="1:8">
      <c r="A525" s="218">
        <v>16394</v>
      </c>
      <c r="B525" t="s">
        <v>1226</v>
      </c>
      <c r="C525" t="s">
        <v>3461</v>
      </c>
      <c r="D525" t="s">
        <v>3450</v>
      </c>
      <c r="E525" t="s">
        <v>3462</v>
      </c>
      <c r="F525" t="s">
        <v>3463</v>
      </c>
      <c r="G525" t="s">
        <v>5011</v>
      </c>
      <c r="H525" t="s">
        <v>5008</v>
      </c>
    </row>
    <row r="526" spans="1:8">
      <c r="A526" s="218">
        <v>16411</v>
      </c>
      <c r="B526" t="s">
        <v>1088</v>
      </c>
      <c r="C526" t="s">
        <v>3464</v>
      </c>
      <c r="D526" t="s">
        <v>3450</v>
      </c>
      <c r="E526" t="s">
        <v>3465</v>
      </c>
      <c r="F526" t="s">
        <v>3466</v>
      </c>
      <c r="G526" t="s">
        <v>5011</v>
      </c>
      <c r="H526" t="s">
        <v>5008</v>
      </c>
    </row>
    <row r="527" spans="1:8">
      <c r="A527" s="218">
        <v>16444</v>
      </c>
      <c r="B527" t="s">
        <v>1174</v>
      </c>
      <c r="C527" t="s">
        <v>3467</v>
      </c>
      <c r="D527" t="s">
        <v>3468</v>
      </c>
      <c r="E527" t="s">
        <v>3469</v>
      </c>
      <c r="F527" t="s">
        <v>3470</v>
      </c>
      <c r="G527" t="s">
        <v>5011</v>
      </c>
      <c r="H527" t="s">
        <v>5008</v>
      </c>
    </row>
    <row r="528" spans="1:8">
      <c r="A528" s="218">
        <v>16477</v>
      </c>
      <c r="B528" t="s">
        <v>3471</v>
      </c>
      <c r="C528" t="s">
        <v>3345</v>
      </c>
      <c r="D528" t="s">
        <v>3468</v>
      </c>
      <c r="E528" t="s">
        <v>3472</v>
      </c>
      <c r="F528" t="s">
        <v>3473</v>
      </c>
      <c r="G528" t="s">
        <v>5011</v>
      </c>
      <c r="H528" t="s">
        <v>5008</v>
      </c>
    </row>
    <row r="529" spans="1:8">
      <c r="A529" s="218">
        <v>16493</v>
      </c>
      <c r="B529" t="s">
        <v>3474</v>
      </c>
      <c r="C529" t="s">
        <v>3475</v>
      </c>
      <c r="D529" t="s">
        <v>3476</v>
      </c>
      <c r="E529" t="s">
        <v>3477</v>
      </c>
      <c r="F529" t="s">
        <v>3478</v>
      </c>
      <c r="G529" t="s">
        <v>5012</v>
      </c>
      <c r="H529" t="s">
        <v>5008</v>
      </c>
    </row>
    <row r="530" spans="1:8">
      <c r="A530" s="218">
        <v>16501</v>
      </c>
      <c r="B530" t="s">
        <v>1486</v>
      </c>
      <c r="C530" t="s">
        <v>3479</v>
      </c>
      <c r="D530" t="s">
        <v>3480</v>
      </c>
      <c r="E530" t="s">
        <v>3481</v>
      </c>
      <c r="F530" t="s">
        <v>3482</v>
      </c>
      <c r="G530" t="s">
        <v>5011</v>
      </c>
      <c r="H530" t="s">
        <v>5009</v>
      </c>
    </row>
    <row r="531" spans="1:8">
      <c r="A531" s="218">
        <v>16634</v>
      </c>
      <c r="B531" t="s">
        <v>1571</v>
      </c>
      <c r="C531" t="s">
        <v>3483</v>
      </c>
      <c r="D531" t="s">
        <v>3484</v>
      </c>
      <c r="E531" t="s">
        <v>3485</v>
      </c>
      <c r="F531" t="s">
        <v>3486</v>
      </c>
      <c r="G531" t="s">
        <v>5011</v>
      </c>
      <c r="H531" t="s">
        <v>5009</v>
      </c>
    </row>
    <row r="532" spans="1:8">
      <c r="A532" s="218">
        <v>16642</v>
      </c>
      <c r="B532" t="s">
        <v>989</v>
      </c>
      <c r="C532" t="s">
        <v>3487</v>
      </c>
      <c r="D532" t="s">
        <v>3488</v>
      </c>
      <c r="E532" t="s">
        <v>3489</v>
      </c>
      <c r="F532" t="s">
        <v>3490</v>
      </c>
      <c r="G532" t="s">
        <v>5011</v>
      </c>
      <c r="H532" t="s">
        <v>5008</v>
      </c>
    </row>
    <row r="533" spans="1:8">
      <c r="A533" s="218">
        <v>16659</v>
      </c>
      <c r="B533" t="s">
        <v>989</v>
      </c>
      <c r="C533" t="s">
        <v>3491</v>
      </c>
      <c r="D533" t="s">
        <v>3488</v>
      </c>
      <c r="E533" t="s">
        <v>3492</v>
      </c>
      <c r="F533" t="s">
        <v>3493</v>
      </c>
      <c r="G533" t="s">
        <v>5011</v>
      </c>
      <c r="H533" t="s">
        <v>5008</v>
      </c>
    </row>
    <row r="534" spans="1:8">
      <c r="A534" s="218">
        <v>16683</v>
      </c>
      <c r="B534" t="s">
        <v>1294</v>
      </c>
      <c r="C534" t="s">
        <v>3494</v>
      </c>
      <c r="D534" t="s">
        <v>3495</v>
      </c>
      <c r="E534" t="s">
        <v>3496</v>
      </c>
      <c r="F534" t="s">
        <v>3497</v>
      </c>
      <c r="G534" t="s">
        <v>5011</v>
      </c>
      <c r="H534" t="s">
        <v>5008</v>
      </c>
    </row>
    <row r="535" spans="1:8">
      <c r="A535" s="218">
        <v>16717</v>
      </c>
      <c r="B535" t="s">
        <v>1141</v>
      </c>
      <c r="C535" t="s">
        <v>3498</v>
      </c>
      <c r="D535" t="s">
        <v>3499</v>
      </c>
      <c r="E535" t="s">
        <v>3500</v>
      </c>
      <c r="F535" t="s">
        <v>3501</v>
      </c>
      <c r="G535" t="s">
        <v>5011</v>
      </c>
      <c r="H535" t="s">
        <v>5008</v>
      </c>
    </row>
    <row r="536" spans="1:8">
      <c r="A536" s="218">
        <v>16782</v>
      </c>
      <c r="B536" t="s">
        <v>1264</v>
      </c>
      <c r="C536" t="s">
        <v>3502</v>
      </c>
      <c r="D536" t="s">
        <v>1868</v>
      </c>
      <c r="E536" t="s">
        <v>3503</v>
      </c>
      <c r="F536" t="s">
        <v>3504</v>
      </c>
      <c r="G536" t="s">
        <v>5011</v>
      </c>
      <c r="H536" t="s">
        <v>5008</v>
      </c>
    </row>
    <row r="537" spans="1:8">
      <c r="A537" s="218">
        <v>16816</v>
      </c>
      <c r="B537" t="s">
        <v>1297</v>
      </c>
      <c r="C537" t="s">
        <v>3505</v>
      </c>
      <c r="D537" t="s">
        <v>3506</v>
      </c>
      <c r="E537" t="s">
        <v>3507</v>
      </c>
      <c r="F537" t="s">
        <v>3508</v>
      </c>
      <c r="G537" t="s">
        <v>5011</v>
      </c>
      <c r="H537" t="s">
        <v>5008</v>
      </c>
    </row>
    <row r="538" spans="1:8">
      <c r="A538" s="218">
        <v>16824</v>
      </c>
      <c r="B538" t="s">
        <v>1249</v>
      </c>
      <c r="C538" t="s">
        <v>3509</v>
      </c>
      <c r="D538" t="s">
        <v>3510</v>
      </c>
      <c r="E538" t="s">
        <v>3511</v>
      </c>
      <c r="F538" t="s">
        <v>3512</v>
      </c>
      <c r="G538" t="s">
        <v>5011</v>
      </c>
      <c r="H538" t="s">
        <v>5008</v>
      </c>
    </row>
    <row r="539" spans="1:8">
      <c r="A539" s="218">
        <v>16865</v>
      </c>
      <c r="B539" t="s">
        <v>989</v>
      </c>
      <c r="C539" t="s">
        <v>3513</v>
      </c>
      <c r="D539" t="s">
        <v>1872</v>
      </c>
      <c r="E539" t="s">
        <v>3514</v>
      </c>
      <c r="F539" t="s">
        <v>3515</v>
      </c>
      <c r="G539" t="s">
        <v>5012</v>
      </c>
      <c r="H539" t="s">
        <v>5008</v>
      </c>
    </row>
    <row r="540" spans="1:8">
      <c r="A540" s="218">
        <v>16899</v>
      </c>
      <c r="B540" t="s">
        <v>989</v>
      </c>
      <c r="C540" t="s">
        <v>3516</v>
      </c>
      <c r="D540" t="s">
        <v>1872</v>
      </c>
      <c r="E540" t="s">
        <v>3517</v>
      </c>
      <c r="F540" t="s">
        <v>3518</v>
      </c>
      <c r="G540" t="s">
        <v>5012</v>
      </c>
      <c r="H540" t="s">
        <v>5008</v>
      </c>
    </row>
    <row r="541" spans="1:8">
      <c r="A541" s="218">
        <v>16949</v>
      </c>
      <c r="B541" t="s">
        <v>989</v>
      </c>
      <c r="C541" t="s">
        <v>3519</v>
      </c>
      <c r="D541" t="s">
        <v>1872</v>
      </c>
      <c r="E541" t="s">
        <v>3520</v>
      </c>
      <c r="F541" t="s">
        <v>3521</v>
      </c>
      <c r="G541" t="s">
        <v>5012</v>
      </c>
      <c r="H541" t="s">
        <v>5008</v>
      </c>
    </row>
    <row r="542" spans="1:8">
      <c r="A542" s="218">
        <v>16956</v>
      </c>
      <c r="B542" t="s">
        <v>989</v>
      </c>
      <c r="C542" t="s">
        <v>3522</v>
      </c>
      <c r="D542" t="s">
        <v>1872</v>
      </c>
      <c r="E542" t="s">
        <v>3523</v>
      </c>
      <c r="F542" t="s">
        <v>3524</v>
      </c>
      <c r="G542" t="s">
        <v>5012</v>
      </c>
      <c r="H542" t="s">
        <v>5008</v>
      </c>
    </row>
    <row r="543" spans="1:8">
      <c r="A543" s="218">
        <v>16964</v>
      </c>
      <c r="B543" t="s">
        <v>1054</v>
      </c>
      <c r="C543" t="s">
        <v>3525</v>
      </c>
      <c r="D543" t="s">
        <v>1872</v>
      </c>
      <c r="E543" t="s">
        <v>3526</v>
      </c>
      <c r="F543" t="s">
        <v>3527</v>
      </c>
      <c r="G543" t="s">
        <v>5012</v>
      </c>
      <c r="H543" t="s">
        <v>5008</v>
      </c>
    </row>
    <row r="544" spans="1:8">
      <c r="A544" s="218">
        <v>16981</v>
      </c>
      <c r="B544" t="s">
        <v>1196</v>
      </c>
      <c r="C544" t="s">
        <v>3528</v>
      </c>
      <c r="D544" t="s">
        <v>1872</v>
      </c>
      <c r="E544" t="s">
        <v>3529</v>
      </c>
      <c r="F544" t="s">
        <v>3530</v>
      </c>
      <c r="G544" t="s">
        <v>5012</v>
      </c>
      <c r="H544" t="s">
        <v>5008</v>
      </c>
    </row>
    <row r="545" spans="1:8">
      <c r="A545" s="218">
        <v>17012</v>
      </c>
      <c r="B545" t="s">
        <v>1170</v>
      </c>
      <c r="C545" t="s">
        <v>3531</v>
      </c>
      <c r="D545" t="s">
        <v>3532</v>
      </c>
      <c r="E545" t="s">
        <v>3533</v>
      </c>
      <c r="F545" t="s">
        <v>3534</v>
      </c>
      <c r="G545" t="s">
        <v>5011</v>
      </c>
      <c r="H545" t="s">
        <v>5008</v>
      </c>
    </row>
    <row r="546" spans="1:8">
      <c r="A546" s="218">
        <v>17046</v>
      </c>
      <c r="B546" t="s">
        <v>989</v>
      </c>
      <c r="C546" t="s">
        <v>3535</v>
      </c>
      <c r="D546" t="s">
        <v>3536</v>
      </c>
      <c r="E546" t="s">
        <v>3537</v>
      </c>
      <c r="F546" t="s">
        <v>3538</v>
      </c>
      <c r="G546" t="s">
        <v>5011</v>
      </c>
      <c r="H546" t="s">
        <v>5008</v>
      </c>
    </row>
    <row r="547" spans="1:8">
      <c r="A547" s="218">
        <v>17061</v>
      </c>
      <c r="B547" t="s">
        <v>989</v>
      </c>
      <c r="C547" t="s">
        <v>3539</v>
      </c>
      <c r="D547" t="s">
        <v>1876</v>
      </c>
      <c r="E547" t="s">
        <v>3540</v>
      </c>
      <c r="F547" t="s">
        <v>3541</v>
      </c>
      <c r="G547" t="s">
        <v>5011</v>
      </c>
      <c r="H547" t="s">
        <v>5008</v>
      </c>
    </row>
    <row r="548" spans="1:8">
      <c r="A548" s="218">
        <v>17103</v>
      </c>
      <c r="B548" t="s">
        <v>1130</v>
      </c>
      <c r="C548" t="s">
        <v>3542</v>
      </c>
      <c r="D548" t="s">
        <v>3532</v>
      </c>
      <c r="E548" t="s">
        <v>3543</v>
      </c>
      <c r="F548" t="s">
        <v>3544</v>
      </c>
      <c r="G548" t="s">
        <v>5011</v>
      </c>
      <c r="H548" t="s">
        <v>5008</v>
      </c>
    </row>
    <row r="549" spans="1:8">
      <c r="A549" s="218">
        <v>17194</v>
      </c>
      <c r="B549" t="s">
        <v>991</v>
      </c>
      <c r="C549" t="s">
        <v>3545</v>
      </c>
      <c r="D549" t="s">
        <v>1880</v>
      </c>
      <c r="E549" t="s">
        <v>3546</v>
      </c>
      <c r="F549" t="s">
        <v>3547</v>
      </c>
      <c r="G549" t="s">
        <v>5011</v>
      </c>
      <c r="H549" t="s">
        <v>5008</v>
      </c>
    </row>
    <row r="550" spans="1:8">
      <c r="A550" s="218">
        <v>17244</v>
      </c>
      <c r="B550" t="s">
        <v>1276</v>
      </c>
      <c r="C550" t="s">
        <v>3548</v>
      </c>
      <c r="D550" t="s">
        <v>3549</v>
      </c>
      <c r="E550" t="s">
        <v>3550</v>
      </c>
      <c r="F550" t="s">
        <v>3551</v>
      </c>
      <c r="G550" t="s">
        <v>5011</v>
      </c>
      <c r="H550" t="s">
        <v>5008</v>
      </c>
    </row>
    <row r="551" spans="1:8">
      <c r="A551" s="218">
        <v>17251</v>
      </c>
      <c r="B551" t="s">
        <v>997</v>
      </c>
      <c r="C551" t="s">
        <v>3552</v>
      </c>
      <c r="D551" t="s">
        <v>3549</v>
      </c>
      <c r="E551" t="s">
        <v>3553</v>
      </c>
      <c r="F551" t="s">
        <v>3554</v>
      </c>
      <c r="G551" t="s">
        <v>5011</v>
      </c>
      <c r="H551" t="s">
        <v>5008</v>
      </c>
    </row>
    <row r="552" spans="1:8">
      <c r="A552" s="218">
        <v>17277</v>
      </c>
      <c r="B552" t="s">
        <v>989</v>
      </c>
      <c r="C552" t="s">
        <v>3555</v>
      </c>
      <c r="D552" t="s">
        <v>3549</v>
      </c>
      <c r="E552" t="s">
        <v>3556</v>
      </c>
      <c r="F552" t="s">
        <v>3557</v>
      </c>
      <c r="G552" t="s">
        <v>5011</v>
      </c>
      <c r="H552" t="s">
        <v>5008</v>
      </c>
    </row>
    <row r="553" spans="1:8">
      <c r="A553" s="218">
        <v>17293</v>
      </c>
      <c r="B553" t="s">
        <v>3558</v>
      </c>
      <c r="C553" t="s">
        <v>3559</v>
      </c>
      <c r="D553" t="s">
        <v>3560</v>
      </c>
      <c r="E553" t="s">
        <v>3561</v>
      </c>
      <c r="F553" t="s">
        <v>3562</v>
      </c>
      <c r="G553" t="s">
        <v>5011</v>
      </c>
      <c r="H553" t="s">
        <v>5008</v>
      </c>
    </row>
    <row r="554" spans="1:8">
      <c r="A554" s="218">
        <v>17376</v>
      </c>
      <c r="B554" t="s">
        <v>989</v>
      </c>
      <c r="C554" t="s">
        <v>3563</v>
      </c>
      <c r="D554" t="s">
        <v>3564</v>
      </c>
      <c r="E554" t="s">
        <v>3565</v>
      </c>
      <c r="F554" t="s">
        <v>3566</v>
      </c>
      <c r="G554" t="s">
        <v>5011</v>
      </c>
      <c r="H554" t="s">
        <v>5008</v>
      </c>
    </row>
    <row r="555" spans="1:8">
      <c r="A555" s="218">
        <v>17384</v>
      </c>
      <c r="B555" t="s">
        <v>989</v>
      </c>
      <c r="C555" t="s">
        <v>3567</v>
      </c>
      <c r="D555" t="s">
        <v>3564</v>
      </c>
      <c r="E555" t="s">
        <v>3568</v>
      </c>
      <c r="F555" t="s">
        <v>3569</v>
      </c>
      <c r="G555" t="s">
        <v>5011</v>
      </c>
      <c r="H555" t="s">
        <v>5008</v>
      </c>
    </row>
    <row r="556" spans="1:8">
      <c r="A556" s="218">
        <v>17442</v>
      </c>
      <c r="B556" t="s">
        <v>989</v>
      </c>
      <c r="C556" t="s">
        <v>3570</v>
      </c>
      <c r="D556" t="s">
        <v>1884</v>
      </c>
      <c r="E556" t="s">
        <v>3571</v>
      </c>
      <c r="F556" t="s">
        <v>3572</v>
      </c>
      <c r="G556" t="s">
        <v>5011</v>
      </c>
      <c r="H556" t="s">
        <v>5008</v>
      </c>
    </row>
    <row r="557" spans="1:8">
      <c r="A557" s="218">
        <v>17467</v>
      </c>
      <c r="B557" t="s">
        <v>989</v>
      </c>
      <c r="C557" t="s">
        <v>3573</v>
      </c>
      <c r="D557" t="s">
        <v>1884</v>
      </c>
      <c r="E557" t="s">
        <v>3574</v>
      </c>
      <c r="F557" t="s">
        <v>3575</v>
      </c>
      <c r="G557" t="s">
        <v>5011</v>
      </c>
      <c r="H557" t="s">
        <v>5008</v>
      </c>
    </row>
    <row r="558" spans="1:8">
      <c r="A558" s="218">
        <v>17475</v>
      </c>
      <c r="B558" t="s">
        <v>989</v>
      </c>
      <c r="C558" t="s">
        <v>3576</v>
      </c>
      <c r="D558" t="s">
        <v>1884</v>
      </c>
      <c r="E558" t="s">
        <v>3577</v>
      </c>
      <c r="F558" t="s">
        <v>3578</v>
      </c>
      <c r="G558" t="s">
        <v>5011</v>
      </c>
      <c r="H558" t="s">
        <v>5008</v>
      </c>
    </row>
    <row r="559" spans="1:8">
      <c r="A559" s="218">
        <v>17483</v>
      </c>
      <c r="B559" t="s">
        <v>1008</v>
      </c>
      <c r="C559" t="s">
        <v>3579</v>
      </c>
      <c r="D559" t="s">
        <v>3564</v>
      </c>
      <c r="E559" t="s">
        <v>3580</v>
      </c>
      <c r="F559" t="s">
        <v>3581</v>
      </c>
      <c r="G559" t="s">
        <v>5011</v>
      </c>
      <c r="H559" t="s">
        <v>5009</v>
      </c>
    </row>
    <row r="560" spans="1:8">
      <c r="A560" s="218">
        <v>17517</v>
      </c>
      <c r="B560" t="s">
        <v>1518</v>
      </c>
      <c r="C560" t="s">
        <v>3582</v>
      </c>
      <c r="D560" t="s">
        <v>3583</v>
      </c>
      <c r="E560" t="s">
        <v>3584</v>
      </c>
      <c r="F560" t="s">
        <v>3585</v>
      </c>
      <c r="G560" t="s">
        <v>5011</v>
      </c>
      <c r="H560" t="s">
        <v>5009</v>
      </c>
    </row>
    <row r="561" spans="1:8">
      <c r="A561" s="218">
        <v>17541</v>
      </c>
      <c r="B561" t="s">
        <v>989</v>
      </c>
      <c r="C561" t="s">
        <v>3586</v>
      </c>
      <c r="D561" t="s">
        <v>1888</v>
      </c>
      <c r="E561" t="s">
        <v>3587</v>
      </c>
      <c r="F561" t="s">
        <v>3588</v>
      </c>
      <c r="G561" t="s">
        <v>5012</v>
      </c>
      <c r="H561" t="s">
        <v>5008</v>
      </c>
    </row>
    <row r="562" spans="1:8">
      <c r="A562" s="218">
        <v>17574</v>
      </c>
      <c r="B562" t="s">
        <v>1178</v>
      </c>
      <c r="C562" t="s">
        <v>3589</v>
      </c>
      <c r="D562" t="s">
        <v>1888</v>
      </c>
      <c r="E562" t="s">
        <v>3590</v>
      </c>
      <c r="F562" t="s">
        <v>3591</v>
      </c>
      <c r="G562" t="s">
        <v>5012</v>
      </c>
      <c r="H562" t="s">
        <v>5008</v>
      </c>
    </row>
    <row r="563" spans="1:8">
      <c r="A563" s="218">
        <v>17632</v>
      </c>
      <c r="B563" t="s">
        <v>995</v>
      </c>
      <c r="C563" t="s">
        <v>3069</v>
      </c>
      <c r="D563" t="s">
        <v>3536</v>
      </c>
      <c r="E563" t="s">
        <v>3592</v>
      </c>
      <c r="F563" t="s">
        <v>3593</v>
      </c>
      <c r="G563" t="s">
        <v>5011</v>
      </c>
      <c r="H563" t="s">
        <v>5008</v>
      </c>
    </row>
    <row r="564" spans="1:8">
      <c r="A564" s="218">
        <v>17657</v>
      </c>
      <c r="B564" t="s">
        <v>1288</v>
      </c>
      <c r="C564" t="s">
        <v>3594</v>
      </c>
      <c r="D564" t="s">
        <v>1892</v>
      </c>
      <c r="E564" t="s">
        <v>3595</v>
      </c>
      <c r="F564" t="s">
        <v>3596</v>
      </c>
      <c r="G564" t="s">
        <v>5011</v>
      </c>
      <c r="H564" t="s">
        <v>5008</v>
      </c>
    </row>
    <row r="565" spans="1:8">
      <c r="A565" s="218">
        <v>17665</v>
      </c>
      <c r="B565" t="s">
        <v>1140</v>
      </c>
      <c r="C565" t="s">
        <v>3597</v>
      </c>
      <c r="D565" t="s">
        <v>1892</v>
      </c>
      <c r="E565" t="s">
        <v>3598</v>
      </c>
      <c r="F565" t="s">
        <v>3599</v>
      </c>
      <c r="G565" t="s">
        <v>5011</v>
      </c>
      <c r="H565" t="s">
        <v>5008</v>
      </c>
    </row>
    <row r="566" spans="1:8">
      <c r="A566" s="218">
        <v>17699</v>
      </c>
      <c r="B566" t="s">
        <v>1247</v>
      </c>
      <c r="C566" t="s">
        <v>3600</v>
      </c>
      <c r="D566" t="s">
        <v>3601</v>
      </c>
      <c r="E566" t="s">
        <v>3602</v>
      </c>
      <c r="F566" t="s">
        <v>3603</v>
      </c>
      <c r="G566" t="s">
        <v>5011</v>
      </c>
      <c r="H566" t="s">
        <v>5008</v>
      </c>
    </row>
    <row r="567" spans="1:8">
      <c r="A567" s="218">
        <v>17715</v>
      </c>
      <c r="B567" t="s">
        <v>989</v>
      </c>
      <c r="C567" t="s">
        <v>3604</v>
      </c>
      <c r="D567" t="s">
        <v>3605</v>
      </c>
      <c r="E567" t="s">
        <v>3606</v>
      </c>
      <c r="F567" t="s">
        <v>3607</v>
      </c>
      <c r="G567" t="s">
        <v>5011</v>
      </c>
      <c r="H567" t="s">
        <v>5008</v>
      </c>
    </row>
    <row r="568" spans="1:8">
      <c r="A568" s="218">
        <v>17723</v>
      </c>
      <c r="B568" t="s">
        <v>1255</v>
      </c>
      <c r="C568" t="s">
        <v>3608</v>
      </c>
      <c r="D568" t="s">
        <v>3605</v>
      </c>
      <c r="E568" t="s">
        <v>3609</v>
      </c>
      <c r="F568" t="s">
        <v>3610</v>
      </c>
      <c r="G568" t="s">
        <v>5011</v>
      </c>
      <c r="H568" t="s">
        <v>5008</v>
      </c>
    </row>
    <row r="569" spans="1:8">
      <c r="A569" s="218">
        <v>17764</v>
      </c>
      <c r="B569" t="s">
        <v>989</v>
      </c>
      <c r="C569" t="s">
        <v>3611</v>
      </c>
      <c r="D569" t="s">
        <v>3612</v>
      </c>
      <c r="E569" t="s">
        <v>3613</v>
      </c>
      <c r="F569" t="s">
        <v>3614</v>
      </c>
      <c r="G569" t="s">
        <v>5011</v>
      </c>
      <c r="H569" t="s">
        <v>5008</v>
      </c>
    </row>
    <row r="570" spans="1:8">
      <c r="A570" s="218">
        <v>17772</v>
      </c>
      <c r="B570" t="s">
        <v>1022</v>
      </c>
      <c r="C570" t="s">
        <v>3615</v>
      </c>
      <c r="D570" t="s">
        <v>3612</v>
      </c>
      <c r="E570" t="s">
        <v>3616</v>
      </c>
      <c r="F570" t="s">
        <v>3617</v>
      </c>
      <c r="G570" t="s">
        <v>5011</v>
      </c>
      <c r="H570" t="s">
        <v>5009</v>
      </c>
    </row>
    <row r="571" spans="1:8">
      <c r="A571" s="218">
        <v>17798</v>
      </c>
      <c r="B571" t="s">
        <v>999</v>
      </c>
      <c r="C571" t="s">
        <v>3618</v>
      </c>
      <c r="D571" t="s">
        <v>3612</v>
      </c>
      <c r="E571" t="s">
        <v>3619</v>
      </c>
      <c r="F571" t="s">
        <v>3620</v>
      </c>
      <c r="G571" t="s">
        <v>5011</v>
      </c>
      <c r="H571" t="s">
        <v>5008</v>
      </c>
    </row>
    <row r="572" spans="1:8">
      <c r="A572" s="218">
        <v>17814</v>
      </c>
      <c r="B572" t="s">
        <v>989</v>
      </c>
      <c r="C572" t="s">
        <v>3621</v>
      </c>
      <c r="D572" t="s">
        <v>3622</v>
      </c>
      <c r="E572" t="s">
        <v>3623</v>
      </c>
      <c r="F572" t="s">
        <v>3624</v>
      </c>
      <c r="G572" t="s">
        <v>5011</v>
      </c>
      <c r="H572" t="s">
        <v>5008</v>
      </c>
    </row>
    <row r="573" spans="1:8">
      <c r="A573" s="218">
        <v>17848</v>
      </c>
      <c r="B573" t="s">
        <v>3625</v>
      </c>
      <c r="C573" t="s">
        <v>3626</v>
      </c>
      <c r="D573" t="s">
        <v>3627</v>
      </c>
      <c r="E573" t="s">
        <v>3628</v>
      </c>
      <c r="F573" t="s">
        <v>3629</v>
      </c>
      <c r="G573" t="s">
        <v>5011</v>
      </c>
      <c r="H573" t="s">
        <v>5009</v>
      </c>
    </row>
    <row r="574" spans="1:8">
      <c r="A574" s="218">
        <v>17889</v>
      </c>
      <c r="B574" t="s">
        <v>1236</v>
      </c>
      <c r="C574" t="s">
        <v>3630</v>
      </c>
      <c r="D574" t="s">
        <v>1896</v>
      </c>
      <c r="E574" t="s">
        <v>3631</v>
      </c>
      <c r="F574" t="s">
        <v>3632</v>
      </c>
      <c r="G574" t="s">
        <v>5012</v>
      </c>
      <c r="H574" t="s">
        <v>5008</v>
      </c>
    </row>
    <row r="575" spans="1:8">
      <c r="A575" s="218">
        <v>17905</v>
      </c>
      <c r="B575" t="s">
        <v>984</v>
      </c>
      <c r="C575" t="s">
        <v>3633</v>
      </c>
      <c r="D575" t="s">
        <v>1896</v>
      </c>
      <c r="E575" t="s">
        <v>3634</v>
      </c>
      <c r="F575" t="s">
        <v>3635</v>
      </c>
      <c r="G575" t="s">
        <v>5012</v>
      </c>
      <c r="H575" t="s">
        <v>5008</v>
      </c>
    </row>
    <row r="576" spans="1:8">
      <c r="A576" s="218">
        <v>17954</v>
      </c>
      <c r="B576" t="s">
        <v>989</v>
      </c>
      <c r="C576" t="s">
        <v>3636</v>
      </c>
      <c r="D576" t="s">
        <v>1896</v>
      </c>
      <c r="E576" t="s">
        <v>3637</v>
      </c>
      <c r="F576" t="s">
        <v>3638</v>
      </c>
      <c r="G576" t="s">
        <v>5012</v>
      </c>
      <c r="H576" t="s">
        <v>5008</v>
      </c>
    </row>
    <row r="577" spans="1:8">
      <c r="A577" s="218">
        <v>17996</v>
      </c>
      <c r="B577" t="s">
        <v>992</v>
      </c>
      <c r="C577" t="s">
        <v>3639</v>
      </c>
      <c r="D577" t="s">
        <v>3640</v>
      </c>
      <c r="E577" t="s">
        <v>3641</v>
      </c>
      <c r="F577" t="s">
        <v>3642</v>
      </c>
      <c r="G577" t="s">
        <v>5011</v>
      </c>
      <c r="H577" t="s">
        <v>5008</v>
      </c>
    </row>
    <row r="578" spans="1:8">
      <c r="A578" s="218">
        <v>18028</v>
      </c>
      <c r="B578" t="s">
        <v>994</v>
      </c>
      <c r="C578" t="s">
        <v>3643</v>
      </c>
      <c r="D578" t="s">
        <v>1903</v>
      </c>
      <c r="E578" t="s">
        <v>3644</v>
      </c>
      <c r="F578" t="s">
        <v>3645</v>
      </c>
      <c r="G578" t="s">
        <v>5011</v>
      </c>
      <c r="H578" t="s">
        <v>5008</v>
      </c>
    </row>
    <row r="579" spans="1:8">
      <c r="A579" s="218">
        <v>18036</v>
      </c>
      <c r="B579" t="s">
        <v>1581</v>
      </c>
      <c r="C579" t="s">
        <v>3646</v>
      </c>
      <c r="D579" t="s">
        <v>3647</v>
      </c>
      <c r="E579" t="s">
        <v>3648</v>
      </c>
      <c r="F579" t="s">
        <v>3649</v>
      </c>
      <c r="G579" t="s">
        <v>5012</v>
      </c>
      <c r="H579" t="s">
        <v>5009</v>
      </c>
    </row>
    <row r="580" spans="1:8">
      <c r="A580" s="218">
        <v>18077</v>
      </c>
      <c r="B580" t="s">
        <v>1540</v>
      </c>
      <c r="C580" t="s">
        <v>3650</v>
      </c>
      <c r="D580" t="s">
        <v>3651</v>
      </c>
      <c r="E580" t="s">
        <v>3652</v>
      </c>
      <c r="F580" t="s">
        <v>3653</v>
      </c>
      <c r="G580" t="s">
        <v>5011</v>
      </c>
      <c r="H580" t="s">
        <v>5009</v>
      </c>
    </row>
    <row r="581" spans="1:8">
      <c r="A581" s="218">
        <v>18135</v>
      </c>
      <c r="B581" t="s">
        <v>1001</v>
      </c>
      <c r="C581" t="s">
        <v>3654</v>
      </c>
      <c r="D581" t="s">
        <v>3655</v>
      </c>
      <c r="E581" t="s">
        <v>3656</v>
      </c>
      <c r="F581" t="s">
        <v>3657</v>
      </c>
      <c r="G581" t="s">
        <v>5012</v>
      </c>
      <c r="H581" t="s">
        <v>5007</v>
      </c>
    </row>
    <row r="582" spans="1:8">
      <c r="A582" s="218">
        <v>18184</v>
      </c>
      <c r="B582" t="s">
        <v>989</v>
      </c>
      <c r="C582" t="s">
        <v>3658</v>
      </c>
      <c r="D582" t="s">
        <v>3655</v>
      </c>
      <c r="E582" t="s">
        <v>3659</v>
      </c>
      <c r="F582" t="s">
        <v>3660</v>
      </c>
      <c r="G582" t="s">
        <v>5012</v>
      </c>
      <c r="H582" t="s">
        <v>5008</v>
      </c>
    </row>
    <row r="583" spans="1:8">
      <c r="A583" s="218">
        <v>18192</v>
      </c>
      <c r="B583" t="s">
        <v>989</v>
      </c>
      <c r="C583" t="s">
        <v>3661</v>
      </c>
      <c r="D583" t="s">
        <v>3655</v>
      </c>
      <c r="E583" t="s">
        <v>3662</v>
      </c>
      <c r="F583" t="s">
        <v>3663</v>
      </c>
      <c r="G583" t="s">
        <v>5012</v>
      </c>
      <c r="H583" t="s">
        <v>5008</v>
      </c>
    </row>
    <row r="584" spans="1:8">
      <c r="A584" s="218">
        <v>18226</v>
      </c>
      <c r="B584" t="s">
        <v>989</v>
      </c>
      <c r="C584" t="s">
        <v>3664</v>
      </c>
      <c r="D584" t="s">
        <v>3655</v>
      </c>
      <c r="E584" t="s">
        <v>3665</v>
      </c>
      <c r="F584" t="s">
        <v>3666</v>
      </c>
      <c r="G584" t="s">
        <v>5012</v>
      </c>
      <c r="H584" t="s">
        <v>5008</v>
      </c>
    </row>
    <row r="585" spans="1:8">
      <c r="A585" s="218">
        <v>18234</v>
      </c>
      <c r="B585" t="s">
        <v>989</v>
      </c>
      <c r="C585" t="s">
        <v>3667</v>
      </c>
      <c r="D585" t="s">
        <v>3655</v>
      </c>
      <c r="E585" t="s">
        <v>3668</v>
      </c>
      <c r="F585" t="s">
        <v>3669</v>
      </c>
      <c r="G585" t="s">
        <v>5012</v>
      </c>
      <c r="H585" t="s">
        <v>5008</v>
      </c>
    </row>
    <row r="586" spans="1:8">
      <c r="A586" s="218">
        <v>18242</v>
      </c>
      <c r="B586" t="s">
        <v>989</v>
      </c>
      <c r="C586" t="s">
        <v>3670</v>
      </c>
      <c r="D586" t="s">
        <v>3655</v>
      </c>
      <c r="E586" t="s">
        <v>3671</v>
      </c>
      <c r="F586" t="s">
        <v>3672</v>
      </c>
      <c r="G586" t="s">
        <v>5012</v>
      </c>
      <c r="H586" t="s">
        <v>5008</v>
      </c>
    </row>
    <row r="587" spans="1:8">
      <c r="A587" s="218">
        <v>18291</v>
      </c>
      <c r="B587" t="s">
        <v>989</v>
      </c>
      <c r="C587" t="s">
        <v>3673</v>
      </c>
      <c r="D587" t="s">
        <v>3674</v>
      </c>
      <c r="E587" t="s">
        <v>3675</v>
      </c>
      <c r="F587" t="s">
        <v>3676</v>
      </c>
      <c r="G587" t="s">
        <v>5011</v>
      </c>
      <c r="H587" t="s">
        <v>5008</v>
      </c>
    </row>
    <row r="588" spans="1:8">
      <c r="A588" s="218">
        <v>18325</v>
      </c>
      <c r="B588" t="s">
        <v>1246</v>
      </c>
      <c r="C588" t="s">
        <v>3677</v>
      </c>
      <c r="D588" t="s">
        <v>1910</v>
      </c>
      <c r="E588" t="s">
        <v>3678</v>
      </c>
      <c r="F588" t="s">
        <v>3679</v>
      </c>
      <c r="G588" t="s">
        <v>5011</v>
      </c>
      <c r="H588" t="s">
        <v>5008</v>
      </c>
    </row>
    <row r="589" spans="1:8">
      <c r="A589" s="218">
        <v>18333</v>
      </c>
      <c r="B589" t="s">
        <v>3680</v>
      </c>
      <c r="C589" t="s">
        <v>3681</v>
      </c>
      <c r="D589" t="s">
        <v>1910</v>
      </c>
      <c r="E589" t="s">
        <v>3682</v>
      </c>
      <c r="F589" t="s">
        <v>3683</v>
      </c>
      <c r="G589" t="s">
        <v>5011</v>
      </c>
      <c r="H589" t="s">
        <v>5009</v>
      </c>
    </row>
    <row r="590" spans="1:8">
      <c r="A590" s="218">
        <v>18358</v>
      </c>
      <c r="B590" t="s">
        <v>989</v>
      </c>
      <c r="C590" t="s">
        <v>3684</v>
      </c>
      <c r="D590" t="s">
        <v>1910</v>
      </c>
      <c r="E590" t="s">
        <v>3685</v>
      </c>
      <c r="F590" t="s">
        <v>3686</v>
      </c>
      <c r="G590" t="s">
        <v>5011</v>
      </c>
      <c r="H590" t="s">
        <v>5008</v>
      </c>
    </row>
    <row r="591" spans="1:8">
      <c r="A591" s="218">
        <v>18382</v>
      </c>
      <c r="B591" t="s">
        <v>1528</v>
      </c>
      <c r="C591" t="s">
        <v>3687</v>
      </c>
      <c r="D591" t="s">
        <v>3688</v>
      </c>
      <c r="E591" t="s">
        <v>3689</v>
      </c>
      <c r="F591" t="s">
        <v>3690</v>
      </c>
      <c r="G591" t="s">
        <v>5011</v>
      </c>
      <c r="H591" t="s">
        <v>5009</v>
      </c>
    </row>
    <row r="592" spans="1:8">
      <c r="A592" s="218">
        <v>18424</v>
      </c>
      <c r="B592" t="s">
        <v>989</v>
      </c>
      <c r="C592" t="s">
        <v>3691</v>
      </c>
      <c r="D592" t="s">
        <v>3692</v>
      </c>
      <c r="E592" t="s">
        <v>3693</v>
      </c>
      <c r="F592" t="s">
        <v>3694</v>
      </c>
      <c r="G592" t="s">
        <v>5011</v>
      </c>
      <c r="H592" t="s">
        <v>5008</v>
      </c>
    </row>
    <row r="593" spans="1:8">
      <c r="A593" s="218">
        <v>18432</v>
      </c>
      <c r="B593" t="s">
        <v>1000</v>
      </c>
      <c r="C593" t="s">
        <v>3695</v>
      </c>
      <c r="D593" t="s">
        <v>3692</v>
      </c>
      <c r="E593" t="s">
        <v>3696</v>
      </c>
      <c r="F593" t="s">
        <v>3697</v>
      </c>
      <c r="G593" t="s">
        <v>5011</v>
      </c>
      <c r="H593" t="s">
        <v>5008</v>
      </c>
    </row>
    <row r="594" spans="1:8">
      <c r="A594" s="218">
        <v>18441</v>
      </c>
      <c r="B594" t="s">
        <v>989</v>
      </c>
      <c r="C594" t="s">
        <v>3698</v>
      </c>
      <c r="D594" t="s">
        <v>3699</v>
      </c>
      <c r="E594" t="s">
        <v>3700</v>
      </c>
      <c r="F594" t="s">
        <v>3701</v>
      </c>
      <c r="G594" t="s">
        <v>5011</v>
      </c>
      <c r="H594" t="s">
        <v>5008</v>
      </c>
    </row>
    <row r="595" spans="1:8">
      <c r="A595" s="218">
        <v>18481</v>
      </c>
      <c r="B595" t="s">
        <v>1022</v>
      </c>
      <c r="C595" t="s">
        <v>3702</v>
      </c>
      <c r="D595" t="s">
        <v>3703</v>
      </c>
      <c r="E595" t="s">
        <v>3704</v>
      </c>
      <c r="F595" t="s">
        <v>3705</v>
      </c>
      <c r="G595" t="s">
        <v>5011</v>
      </c>
      <c r="H595" t="s">
        <v>5009</v>
      </c>
    </row>
    <row r="596" spans="1:8">
      <c r="A596" s="218">
        <v>18515</v>
      </c>
      <c r="B596" t="s">
        <v>1022</v>
      </c>
      <c r="C596" t="s">
        <v>3706</v>
      </c>
      <c r="D596" t="s">
        <v>3703</v>
      </c>
      <c r="E596" t="s">
        <v>3707</v>
      </c>
      <c r="F596" t="s">
        <v>3708</v>
      </c>
      <c r="G596" t="s">
        <v>5011</v>
      </c>
      <c r="H596" t="s">
        <v>5009</v>
      </c>
    </row>
    <row r="597" spans="1:8">
      <c r="A597" s="218">
        <v>18556</v>
      </c>
      <c r="B597" t="s">
        <v>1561</v>
      </c>
      <c r="C597" t="s">
        <v>3709</v>
      </c>
      <c r="D597" t="s">
        <v>1914</v>
      </c>
      <c r="E597" t="s">
        <v>3710</v>
      </c>
      <c r="F597" t="s">
        <v>3711</v>
      </c>
      <c r="G597" t="s">
        <v>5011</v>
      </c>
      <c r="H597" t="s">
        <v>5009</v>
      </c>
    </row>
    <row r="598" spans="1:8">
      <c r="A598" s="218">
        <v>18564</v>
      </c>
      <c r="B598" t="s">
        <v>1305</v>
      </c>
      <c r="C598" t="s">
        <v>3712</v>
      </c>
      <c r="D598" t="s">
        <v>1918</v>
      </c>
      <c r="E598" t="s">
        <v>3713</v>
      </c>
      <c r="F598" t="s">
        <v>3714</v>
      </c>
      <c r="G598" t="s">
        <v>5011</v>
      </c>
      <c r="H598" t="s">
        <v>5008</v>
      </c>
    </row>
    <row r="599" spans="1:8">
      <c r="A599" s="218">
        <v>18581</v>
      </c>
      <c r="B599" t="s">
        <v>998</v>
      </c>
      <c r="C599" t="s">
        <v>3715</v>
      </c>
      <c r="D599" t="s">
        <v>1918</v>
      </c>
      <c r="E599" t="s">
        <v>3716</v>
      </c>
      <c r="F599" t="s">
        <v>3717</v>
      </c>
      <c r="G599" t="s">
        <v>5011</v>
      </c>
      <c r="H599" t="s">
        <v>5008</v>
      </c>
    </row>
    <row r="600" spans="1:8">
      <c r="A600" s="218">
        <v>18614</v>
      </c>
      <c r="B600" t="s">
        <v>1008</v>
      </c>
      <c r="C600" t="s">
        <v>3715</v>
      </c>
      <c r="D600" t="s">
        <v>1918</v>
      </c>
      <c r="E600" t="s">
        <v>3716</v>
      </c>
      <c r="F600" t="s">
        <v>3718</v>
      </c>
      <c r="G600" t="s">
        <v>5011</v>
      </c>
      <c r="H600" t="s">
        <v>5009</v>
      </c>
    </row>
    <row r="601" spans="1:8">
      <c r="A601" s="218">
        <v>18622</v>
      </c>
      <c r="B601" t="s">
        <v>989</v>
      </c>
      <c r="C601" t="s">
        <v>3719</v>
      </c>
      <c r="D601" t="s">
        <v>1918</v>
      </c>
      <c r="E601" t="s">
        <v>3720</v>
      </c>
      <c r="F601" t="s">
        <v>3721</v>
      </c>
      <c r="G601" t="s">
        <v>5011</v>
      </c>
      <c r="H601" t="s">
        <v>5008</v>
      </c>
    </row>
    <row r="602" spans="1:8">
      <c r="A602" s="218">
        <v>18631</v>
      </c>
      <c r="B602" t="s">
        <v>989</v>
      </c>
      <c r="C602" t="s">
        <v>3722</v>
      </c>
      <c r="D602" t="s">
        <v>1918</v>
      </c>
      <c r="E602" t="s">
        <v>3723</v>
      </c>
      <c r="F602" t="s">
        <v>3724</v>
      </c>
      <c r="G602" t="s">
        <v>5011</v>
      </c>
      <c r="H602" t="s">
        <v>5008</v>
      </c>
    </row>
    <row r="603" spans="1:8">
      <c r="A603" s="218">
        <v>18739</v>
      </c>
      <c r="B603" t="s">
        <v>1119</v>
      </c>
      <c r="C603" t="s">
        <v>3725</v>
      </c>
      <c r="D603" t="s">
        <v>1922</v>
      </c>
      <c r="E603" t="s">
        <v>3726</v>
      </c>
      <c r="F603" t="s">
        <v>3727</v>
      </c>
      <c r="G603" t="s">
        <v>5012</v>
      </c>
      <c r="H603" t="s">
        <v>5008</v>
      </c>
    </row>
    <row r="604" spans="1:8">
      <c r="A604" s="218">
        <v>18762</v>
      </c>
      <c r="B604" t="s">
        <v>989</v>
      </c>
      <c r="C604" t="s">
        <v>3728</v>
      </c>
      <c r="D604" t="s">
        <v>3729</v>
      </c>
      <c r="E604" t="s">
        <v>3730</v>
      </c>
      <c r="F604" t="s">
        <v>3731</v>
      </c>
      <c r="G604" t="s">
        <v>5012</v>
      </c>
      <c r="H604" t="s">
        <v>5008</v>
      </c>
    </row>
    <row r="605" spans="1:8">
      <c r="A605" s="218">
        <v>18788</v>
      </c>
      <c r="B605" t="s">
        <v>989</v>
      </c>
      <c r="C605" t="s">
        <v>3732</v>
      </c>
      <c r="D605" t="s">
        <v>3733</v>
      </c>
      <c r="E605" t="s">
        <v>3734</v>
      </c>
      <c r="F605" t="s">
        <v>3735</v>
      </c>
      <c r="G605" t="s">
        <v>5012</v>
      </c>
      <c r="H605" t="s">
        <v>5008</v>
      </c>
    </row>
    <row r="606" spans="1:8">
      <c r="A606" s="218">
        <v>18812</v>
      </c>
      <c r="B606" t="s">
        <v>989</v>
      </c>
      <c r="C606" t="s">
        <v>3736</v>
      </c>
      <c r="D606" t="s">
        <v>3737</v>
      </c>
      <c r="E606" t="s">
        <v>3738</v>
      </c>
      <c r="F606" t="s">
        <v>3739</v>
      </c>
      <c r="G606" t="s">
        <v>5011</v>
      </c>
      <c r="H606" t="s">
        <v>5008</v>
      </c>
    </row>
    <row r="607" spans="1:8">
      <c r="A607" s="218">
        <v>18821</v>
      </c>
      <c r="B607" t="s">
        <v>1506</v>
      </c>
      <c r="C607" t="s">
        <v>3740</v>
      </c>
      <c r="D607" t="s">
        <v>3737</v>
      </c>
      <c r="E607" t="s">
        <v>3741</v>
      </c>
      <c r="F607" t="s">
        <v>3742</v>
      </c>
      <c r="G607" t="s">
        <v>5011</v>
      </c>
      <c r="H607" t="s">
        <v>5009</v>
      </c>
    </row>
    <row r="608" spans="1:8">
      <c r="A608" s="218">
        <v>18838</v>
      </c>
      <c r="B608" t="s">
        <v>989</v>
      </c>
      <c r="C608" t="s">
        <v>3743</v>
      </c>
      <c r="D608" t="s">
        <v>3729</v>
      </c>
      <c r="E608" t="s">
        <v>3744</v>
      </c>
      <c r="F608" t="s">
        <v>3745</v>
      </c>
      <c r="G608" t="s">
        <v>5012</v>
      </c>
      <c r="H608" t="s">
        <v>5008</v>
      </c>
    </row>
    <row r="609" spans="1:8">
      <c r="A609" s="218">
        <v>18903</v>
      </c>
      <c r="B609" t="s">
        <v>1125</v>
      </c>
      <c r="C609" t="s">
        <v>3746</v>
      </c>
      <c r="D609" t="s">
        <v>3747</v>
      </c>
      <c r="E609" t="s">
        <v>3748</v>
      </c>
      <c r="F609" t="s">
        <v>3749</v>
      </c>
      <c r="G609" t="s">
        <v>5011</v>
      </c>
      <c r="H609" t="s">
        <v>5008</v>
      </c>
    </row>
    <row r="610" spans="1:8">
      <c r="A610" s="218">
        <v>18945</v>
      </c>
      <c r="B610" t="s">
        <v>1322</v>
      </c>
      <c r="C610" t="s">
        <v>3750</v>
      </c>
      <c r="D610" t="s">
        <v>3751</v>
      </c>
      <c r="E610" t="s">
        <v>3752</v>
      </c>
      <c r="F610" t="s">
        <v>3753</v>
      </c>
      <c r="G610" t="s">
        <v>5011</v>
      </c>
      <c r="H610" t="s">
        <v>5008</v>
      </c>
    </row>
    <row r="611" spans="1:8">
      <c r="A611" s="218">
        <v>18952</v>
      </c>
      <c r="B611" t="s">
        <v>989</v>
      </c>
      <c r="C611" t="s">
        <v>3754</v>
      </c>
      <c r="D611" t="s">
        <v>3755</v>
      </c>
      <c r="E611" t="s">
        <v>3756</v>
      </c>
      <c r="F611" t="s">
        <v>3757</v>
      </c>
      <c r="G611" t="s">
        <v>5011</v>
      </c>
      <c r="H611" t="s">
        <v>5008</v>
      </c>
    </row>
    <row r="612" spans="1:8">
      <c r="A612" s="218">
        <v>18978</v>
      </c>
      <c r="B612" t="s">
        <v>989</v>
      </c>
      <c r="C612" t="s">
        <v>2644</v>
      </c>
      <c r="D612" t="s">
        <v>3758</v>
      </c>
      <c r="E612" t="s">
        <v>3759</v>
      </c>
      <c r="F612" t="s">
        <v>3760</v>
      </c>
      <c r="G612" t="s">
        <v>5011</v>
      </c>
      <c r="H612" t="s">
        <v>5008</v>
      </c>
    </row>
    <row r="613" spans="1:8">
      <c r="A613" s="218">
        <v>18994</v>
      </c>
      <c r="B613" t="s">
        <v>998</v>
      </c>
      <c r="C613" t="s">
        <v>3761</v>
      </c>
      <c r="D613" t="s">
        <v>3762</v>
      </c>
      <c r="E613" t="s">
        <v>3763</v>
      </c>
      <c r="F613" t="s">
        <v>3764</v>
      </c>
      <c r="G613" t="s">
        <v>5011</v>
      </c>
      <c r="H613" t="s">
        <v>5008</v>
      </c>
    </row>
    <row r="614" spans="1:8">
      <c r="A614" s="218">
        <v>19001</v>
      </c>
      <c r="B614" t="s">
        <v>1441</v>
      </c>
      <c r="C614" t="s">
        <v>3765</v>
      </c>
      <c r="D614" t="s">
        <v>3766</v>
      </c>
      <c r="E614" t="s">
        <v>3767</v>
      </c>
      <c r="F614" t="s">
        <v>3768</v>
      </c>
      <c r="G614" t="s">
        <v>5011</v>
      </c>
      <c r="H614" t="s">
        <v>5007</v>
      </c>
    </row>
    <row r="615" spans="1:8">
      <c r="A615" s="218">
        <v>19059</v>
      </c>
      <c r="B615" t="s">
        <v>989</v>
      </c>
      <c r="C615" t="s">
        <v>3769</v>
      </c>
      <c r="D615" t="s">
        <v>3737</v>
      </c>
      <c r="E615" t="s">
        <v>3770</v>
      </c>
      <c r="F615" t="s">
        <v>3771</v>
      </c>
      <c r="G615" t="s">
        <v>5011</v>
      </c>
      <c r="H615" t="s">
        <v>5008</v>
      </c>
    </row>
    <row r="616" spans="1:8">
      <c r="A616" s="218">
        <v>19067</v>
      </c>
      <c r="B616" t="s">
        <v>989</v>
      </c>
      <c r="C616" t="s">
        <v>3772</v>
      </c>
      <c r="D616" t="s">
        <v>3737</v>
      </c>
      <c r="E616" t="s">
        <v>3773</v>
      </c>
      <c r="F616" t="s">
        <v>3774</v>
      </c>
      <c r="G616" t="s">
        <v>5011</v>
      </c>
      <c r="H616" t="s">
        <v>5008</v>
      </c>
    </row>
    <row r="617" spans="1:8">
      <c r="A617" s="218">
        <v>19091</v>
      </c>
      <c r="B617" t="s">
        <v>989</v>
      </c>
      <c r="C617" t="s">
        <v>3775</v>
      </c>
      <c r="D617" t="s">
        <v>3737</v>
      </c>
      <c r="E617" t="s">
        <v>3776</v>
      </c>
      <c r="F617" t="s">
        <v>3777</v>
      </c>
      <c r="G617" t="s">
        <v>5011</v>
      </c>
      <c r="H617" t="s">
        <v>5008</v>
      </c>
    </row>
    <row r="618" spans="1:8">
      <c r="A618" s="218">
        <v>19109</v>
      </c>
      <c r="B618" t="s">
        <v>989</v>
      </c>
      <c r="C618" t="s">
        <v>3778</v>
      </c>
      <c r="D618" t="s">
        <v>3737</v>
      </c>
      <c r="E618" t="s">
        <v>3779</v>
      </c>
      <c r="F618" t="s">
        <v>3780</v>
      </c>
      <c r="G618" t="s">
        <v>5011</v>
      </c>
      <c r="H618" t="s">
        <v>5008</v>
      </c>
    </row>
    <row r="619" spans="1:8">
      <c r="A619" s="218">
        <v>19125</v>
      </c>
      <c r="B619" t="s">
        <v>1306</v>
      </c>
      <c r="C619" t="s">
        <v>1958</v>
      </c>
      <c r="D619" t="s">
        <v>1926</v>
      </c>
      <c r="E619" t="s">
        <v>3781</v>
      </c>
      <c r="F619" t="s">
        <v>3782</v>
      </c>
      <c r="G619" t="s">
        <v>5011</v>
      </c>
      <c r="H619" t="s">
        <v>5008</v>
      </c>
    </row>
    <row r="620" spans="1:8">
      <c r="A620" s="218">
        <v>19133</v>
      </c>
      <c r="B620" t="s">
        <v>989</v>
      </c>
      <c r="C620" t="s">
        <v>3783</v>
      </c>
      <c r="D620" t="s">
        <v>1926</v>
      </c>
      <c r="E620" t="s">
        <v>3784</v>
      </c>
      <c r="F620" t="s">
        <v>3785</v>
      </c>
      <c r="G620" t="s">
        <v>5011</v>
      </c>
      <c r="H620" t="s">
        <v>5008</v>
      </c>
    </row>
    <row r="621" spans="1:8">
      <c r="A621" s="218">
        <v>19141</v>
      </c>
      <c r="B621" t="s">
        <v>1022</v>
      </c>
      <c r="C621" t="s">
        <v>3786</v>
      </c>
      <c r="D621" t="s">
        <v>1926</v>
      </c>
      <c r="E621" t="s">
        <v>3787</v>
      </c>
      <c r="F621" t="s">
        <v>3788</v>
      </c>
      <c r="G621" t="s">
        <v>5011</v>
      </c>
      <c r="H621" t="s">
        <v>5009</v>
      </c>
    </row>
    <row r="622" spans="1:8">
      <c r="A622" s="218">
        <v>19158</v>
      </c>
      <c r="B622" t="s">
        <v>1072</v>
      </c>
      <c r="C622" t="s">
        <v>3789</v>
      </c>
      <c r="D622" t="s">
        <v>3790</v>
      </c>
      <c r="E622" t="s">
        <v>3791</v>
      </c>
      <c r="F622" t="s">
        <v>3792</v>
      </c>
      <c r="G622" t="s">
        <v>5012</v>
      </c>
      <c r="H622" t="s">
        <v>5008</v>
      </c>
    </row>
    <row r="623" spans="1:8">
      <c r="A623" s="218">
        <v>19166</v>
      </c>
      <c r="B623" t="s">
        <v>984</v>
      </c>
      <c r="C623" t="s">
        <v>3793</v>
      </c>
      <c r="D623" t="s">
        <v>3790</v>
      </c>
      <c r="E623" t="s">
        <v>3794</v>
      </c>
      <c r="F623" t="s">
        <v>3795</v>
      </c>
      <c r="G623" t="s">
        <v>5012</v>
      </c>
      <c r="H623" t="s">
        <v>5008</v>
      </c>
    </row>
    <row r="624" spans="1:8">
      <c r="A624" s="218">
        <v>19174</v>
      </c>
      <c r="B624" t="s">
        <v>998</v>
      </c>
      <c r="C624" t="s">
        <v>3796</v>
      </c>
      <c r="D624" t="s">
        <v>1926</v>
      </c>
      <c r="E624" t="s">
        <v>3797</v>
      </c>
      <c r="F624" t="s">
        <v>3798</v>
      </c>
      <c r="G624" t="s">
        <v>5011</v>
      </c>
      <c r="H624" t="s">
        <v>5008</v>
      </c>
    </row>
    <row r="625" spans="1:8">
      <c r="A625" s="218">
        <v>19208</v>
      </c>
      <c r="B625" t="s">
        <v>984</v>
      </c>
      <c r="C625" t="s">
        <v>3799</v>
      </c>
      <c r="D625" t="s">
        <v>1926</v>
      </c>
      <c r="E625" t="s">
        <v>3800</v>
      </c>
      <c r="F625" t="s">
        <v>3801</v>
      </c>
      <c r="G625" t="s">
        <v>5011</v>
      </c>
      <c r="H625" t="s">
        <v>5008</v>
      </c>
    </row>
    <row r="626" spans="1:8">
      <c r="A626" s="218">
        <v>19224</v>
      </c>
      <c r="B626" t="s">
        <v>1279</v>
      </c>
      <c r="C626" t="s">
        <v>3802</v>
      </c>
      <c r="D626" t="s">
        <v>1931</v>
      </c>
      <c r="E626" t="s">
        <v>3803</v>
      </c>
      <c r="F626" t="s">
        <v>3804</v>
      </c>
      <c r="G626" t="s">
        <v>5011</v>
      </c>
      <c r="H626" t="s">
        <v>5008</v>
      </c>
    </row>
    <row r="627" spans="1:8">
      <c r="A627" s="218">
        <v>19232</v>
      </c>
      <c r="B627" t="s">
        <v>989</v>
      </c>
      <c r="C627" t="s">
        <v>3805</v>
      </c>
      <c r="D627" t="s">
        <v>1931</v>
      </c>
      <c r="E627" t="s">
        <v>3806</v>
      </c>
      <c r="F627" t="s">
        <v>3807</v>
      </c>
      <c r="G627" t="s">
        <v>5011</v>
      </c>
      <c r="H627" t="s">
        <v>5008</v>
      </c>
    </row>
    <row r="628" spans="1:8">
      <c r="A628" s="218">
        <v>19381</v>
      </c>
      <c r="B628" t="s">
        <v>989</v>
      </c>
      <c r="C628" t="s">
        <v>3808</v>
      </c>
      <c r="D628" t="s">
        <v>3809</v>
      </c>
      <c r="E628" t="s">
        <v>3810</v>
      </c>
      <c r="F628" t="s">
        <v>3811</v>
      </c>
      <c r="G628" t="s">
        <v>5011</v>
      </c>
      <c r="H628" t="s">
        <v>5008</v>
      </c>
    </row>
    <row r="629" spans="1:8">
      <c r="A629" s="218">
        <v>19448</v>
      </c>
      <c r="B629" t="s">
        <v>3812</v>
      </c>
      <c r="C629" t="s">
        <v>3813</v>
      </c>
      <c r="D629" t="s">
        <v>1935</v>
      </c>
      <c r="E629" t="s">
        <v>3814</v>
      </c>
      <c r="F629" t="s">
        <v>3815</v>
      </c>
      <c r="G629" t="s">
        <v>5011</v>
      </c>
      <c r="H629" t="s">
        <v>5008</v>
      </c>
    </row>
    <row r="630" spans="1:8">
      <c r="A630" s="218">
        <v>19463</v>
      </c>
      <c r="B630" t="s">
        <v>3816</v>
      </c>
      <c r="C630" t="s">
        <v>3817</v>
      </c>
      <c r="D630" t="s">
        <v>1935</v>
      </c>
      <c r="E630" t="s">
        <v>3818</v>
      </c>
      <c r="F630" t="s">
        <v>3819</v>
      </c>
      <c r="G630" t="s">
        <v>5011</v>
      </c>
      <c r="H630" t="s">
        <v>5008</v>
      </c>
    </row>
    <row r="631" spans="1:8">
      <c r="A631" s="218">
        <v>19497</v>
      </c>
      <c r="B631" t="s">
        <v>989</v>
      </c>
      <c r="C631" t="s">
        <v>3820</v>
      </c>
      <c r="D631" t="s">
        <v>1935</v>
      </c>
      <c r="E631" t="s">
        <v>3821</v>
      </c>
      <c r="F631" t="s">
        <v>3822</v>
      </c>
      <c r="G631" t="s">
        <v>5011</v>
      </c>
      <c r="H631" t="s">
        <v>5008</v>
      </c>
    </row>
    <row r="632" spans="1:8">
      <c r="A632" s="218">
        <v>19513</v>
      </c>
      <c r="B632" t="s">
        <v>989</v>
      </c>
      <c r="C632" t="s">
        <v>3823</v>
      </c>
      <c r="D632" t="s">
        <v>3790</v>
      </c>
      <c r="E632" t="s">
        <v>3824</v>
      </c>
      <c r="F632" t="s">
        <v>3825</v>
      </c>
      <c r="G632" t="s">
        <v>5012</v>
      </c>
      <c r="H632" t="s">
        <v>5008</v>
      </c>
    </row>
    <row r="633" spans="1:8">
      <c r="A633" s="218">
        <v>19547</v>
      </c>
      <c r="B633" t="s">
        <v>1505</v>
      </c>
      <c r="C633" t="s">
        <v>3826</v>
      </c>
      <c r="D633" t="s">
        <v>3827</v>
      </c>
      <c r="E633" t="s">
        <v>3828</v>
      </c>
      <c r="F633" t="s">
        <v>3829</v>
      </c>
      <c r="G633" t="s">
        <v>5011</v>
      </c>
      <c r="H633" t="s">
        <v>5009</v>
      </c>
    </row>
    <row r="634" spans="1:8">
      <c r="A634" s="218">
        <v>19562</v>
      </c>
      <c r="B634" t="s">
        <v>1109</v>
      </c>
      <c r="C634" t="s">
        <v>3830</v>
      </c>
      <c r="D634" t="s">
        <v>3827</v>
      </c>
      <c r="E634" t="s">
        <v>3831</v>
      </c>
      <c r="F634" t="s">
        <v>3832</v>
      </c>
      <c r="G634" t="s">
        <v>5011</v>
      </c>
      <c r="H634" t="s">
        <v>5008</v>
      </c>
    </row>
    <row r="635" spans="1:8">
      <c r="A635" s="218">
        <v>19571</v>
      </c>
      <c r="B635" t="s">
        <v>998</v>
      </c>
      <c r="C635" t="s">
        <v>3833</v>
      </c>
      <c r="D635" t="s">
        <v>3827</v>
      </c>
      <c r="E635" t="s">
        <v>3834</v>
      </c>
      <c r="F635" t="s">
        <v>3835</v>
      </c>
      <c r="G635" t="s">
        <v>5011</v>
      </c>
      <c r="H635" t="s">
        <v>5008</v>
      </c>
    </row>
    <row r="636" spans="1:8">
      <c r="A636" s="218">
        <v>19612</v>
      </c>
      <c r="B636" t="s">
        <v>1101</v>
      </c>
      <c r="C636" t="s">
        <v>3836</v>
      </c>
      <c r="D636" t="s">
        <v>1939</v>
      </c>
      <c r="E636" t="s">
        <v>3837</v>
      </c>
      <c r="F636" t="s">
        <v>3838</v>
      </c>
      <c r="G636" t="s">
        <v>5011</v>
      </c>
      <c r="H636" t="s">
        <v>5008</v>
      </c>
    </row>
    <row r="637" spans="1:8">
      <c r="A637" s="218">
        <v>19687</v>
      </c>
      <c r="B637" t="s">
        <v>989</v>
      </c>
      <c r="C637" t="s">
        <v>3839</v>
      </c>
      <c r="D637" t="s">
        <v>3840</v>
      </c>
      <c r="E637" t="s">
        <v>3841</v>
      </c>
      <c r="F637" t="s">
        <v>3842</v>
      </c>
      <c r="G637" t="s">
        <v>5011</v>
      </c>
      <c r="H637" t="s">
        <v>5008</v>
      </c>
    </row>
    <row r="638" spans="1:8">
      <c r="A638" s="218">
        <v>19729</v>
      </c>
      <c r="B638" t="s">
        <v>989</v>
      </c>
      <c r="C638" t="s">
        <v>3843</v>
      </c>
      <c r="D638" t="s">
        <v>3844</v>
      </c>
      <c r="E638" t="s">
        <v>3845</v>
      </c>
      <c r="F638" t="s">
        <v>3846</v>
      </c>
      <c r="G638" t="s">
        <v>5011</v>
      </c>
      <c r="H638" t="s">
        <v>5008</v>
      </c>
    </row>
    <row r="639" spans="1:8">
      <c r="A639" s="218">
        <v>19737</v>
      </c>
      <c r="B639" t="s">
        <v>1104</v>
      </c>
      <c r="C639" t="s">
        <v>3847</v>
      </c>
      <c r="D639" t="s">
        <v>3848</v>
      </c>
      <c r="E639" t="s">
        <v>3849</v>
      </c>
      <c r="F639" t="s">
        <v>3850</v>
      </c>
      <c r="G639" t="s">
        <v>5011</v>
      </c>
      <c r="H639" t="s">
        <v>5008</v>
      </c>
    </row>
    <row r="640" spans="1:8">
      <c r="A640" s="218">
        <v>19745</v>
      </c>
      <c r="B640" t="s">
        <v>3851</v>
      </c>
      <c r="C640" t="s">
        <v>3852</v>
      </c>
      <c r="D640" t="s">
        <v>3853</v>
      </c>
      <c r="E640" t="s">
        <v>3854</v>
      </c>
      <c r="F640" t="s">
        <v>3855</v>
      </c>
      <c r="G640" t="s">
        <v>5011</v>
      </c>
      <c r="H640" t="s">
        <v>5008</v>
      </c>
    </row>
    <row r="641" spans="1:8">
      <c r="A641" s="218">
        <v>19752</v>
      </c>
      <c r="B641" t="s">
        <v>989</v>
      </c>
      <c r="C641" t="s">
        <v>2644</v>
      </c>
      <c r="D641" t="s">
        <v>1931</v>
      </c>
      <c r="E641" t="s">
        <v>3856</v>
      </c>
      <c r="F641" t="s">
        <v>3857</v>
      </c>
      <c r="G641" t="s">
        <v>5011</v>
      </c>
      <c r="H641" t="s">
        <v>5008</v>
      </c>
    </row>
    <row r="642" spans="1:8">
      <c r="A642" s="218">
        <v>19794</v>
      </c>
      <c r="B642" t="s">
        <v>993</v>
      </c>
      <c r="C642" t="s">
        <v>3858</v>
      </c>
      <c r="D642" t="s">
        <v>1943</v>
      </c>
      <c r="E642" t="s">
        <v>3859</v>
      </c>
      <c r="F642" t="s">
        <v>3860</v>
      </c>
      <c r="G642" t="s">
        <v>5011</v>
      </c>
      <c r="H642" t="s">
        <v>5009</v>
      </c>
    </row>
    <row r="643" spans="1:8">
      <c r="A643" s="218">
        <v>19811</v>
      </c>
      <c r="B643" t="s">
        <v>989</v>
      </c>
      <c r="C643" t="s">
        <v>3861</v>
      </c>
      <c r="D643" t="s">
        <v>3862</v>
      </c>
      <c r="E643" t="s">
        <v>3863</v>
      </c>
      <c r="F643" t="s">
        <v>3864</v>
      </c>
      <c r="G643" t="s">
        <v>5011</v>
      </c>
      <c r="H643" t="s">
        <v>5008</v>
      </c>
    </row>
    <row r="644" spans="1:8">
      <c r="A644" s="218">
        <v>19828</v>
      </c>
      <c r="B644" t="s">
        <v>989</v>
      </c>
      <c r="C644" t="s">
        <v>3865</v>
      </c>
      <c r="D644" t="s">
        <v>3862</v>
      </c>
      <c r="E644" t="s">
        <v>3866</v>
      </c>
      <c r="F644" t="s">
        <v>3867</v>
      </c>
      <c r="G644" t="s">
        <v>5011</v>
      </c>
      <c r="H644" t="s">
        <v>5008</v>
      </c>
    </row>
    <row r="645" spans="1:8">
      <c r="A645" s="218">
        <v>19836</v>
      </c>
      <c r="B645" t="s">
        <v>1110</v>
      </c>
      <c r="C645" t="s">
        <v>3868</v>
      </c>
      <c r="D645" t="s">
        <v>3844</v>
      </c>
      <c r="E645" t="s">
        <v>3869</v>
      </c>
      <c r="F645" t="s">
        <v>3870</v>
      </c>
      <c r="G645" t="s">
        <v>5011</v>
      </c>
      <c r="H645" t="s">
        <v>5008</v>
      </c>
    </row>
    <row r="646" spans="1:8">
      <c r="A646" s="218">
        <v>19844</v>
      </c>
      <c r="B646" t="s">
        <v>1022</v>
      </c>
      <c r="C646" t="s">
        <v>3871</v>
      </c>
      <c r="D646" t="s">
        <v>3872</v>
      </c>
      <c r="E646" t="s">
        <v>3873</v>
      </c>
      <c r="F646" t="s">
        <v>3874</v>
      </c>
      <c r="G646" t="s">
        <v>5011</v>
      </c>
      <c r="H646" t="s">
        <v>5009</v>
      </c>
    </row>
    <row r="647" spans="1:8">
      <c r="A647" s="218">
        <v>19869</v>
      </c>
      <c r="B647" t="s">
        <v>3875</v>
      </c>
      <c r="C647" t="s">
        <v>3876</v>
      </c>
      <c r="D647" t="s">
        <v>3877</v>
      </c>
      <c r="E647" t="s">
        <v>3878</v>
      </c>
      <c r="F647" t="s">
        <v>3879</v>
      </c>
      <c r="G647" t="s">
        <v>5011</v>
      </c>
      <c r="H647" t="s">
        <v>5008</v>
      </c>
    </row>
    <row r="648" spans="1:8">
      <c r="A648" s="218">
        <v>19935</v>
      </c>
      <c r="B648" t="s">
        <v>1124</v>
      </c>
      <c r="C648" t="s">
        <v>3880</v>
      </c>
      <c r="D648" t="s">
        <v>3844</v>
      </c>
      <c r="E648" t="s">
        <v>3881</v>
      </c>
      <c r="F648" t="s">
        <v>3882</v>
      </c>
      <c r="G648" t="s">
        <v>5011</v>
      </c>
      <c r="H648" t="s">
        <v>5008</v>
      </c>
    </row>
    <row r="649" spans="1:8">
      <c r="A649" s="218">
        <v>19943</v>
      </c>
      <c r="B649" t="s">
        <v>1022</v>
      </c>
      <c r="C649" t="s">
        <v>3883</v>
      </c>
      <c r="D649" t="s">
        <v>1947</v>
      </c>
      <c r="E649" t="s">
        <v>3884</v>
      </c>
      <c r="F649" t="s">
        <v>3885</v>
      </c>
      <c r="G649" t="s">
        <v>5012</v>
      </c>
      <c r="H649" t="s">
        <v>5009</v>
      </c>
    </row>
    <row r="650" spans="1:8">
      <c r="A650" s="218">
        <v>20073</v>
      </c>
      <c r="B650" t="s">
        <v>1022</v>
      </c>
      <c r="C650" t="s">
        <v>3886</v>
      </c>
      <c r="D650" t="s">
        <v>1947</v>
      </c>
      <c r="E650" t="s">
        <v>3887</v>
      </c>
      <c r="F650" t="s">
        <v>3888</v>
      </c>
      <c r="G650" t="s">
        <v>5012</v>
      </c>
      <c r="H650" t="s">
        <v>5009</v>
      </c>
    </row>
    <row r="651" spans="1:8">
      <c r="A651" s="218">
        <v>20231</v>
      </c>
      <c r="B651" t="s">
        <v>1116</v>
      </c>
      <c r="C651" t="s">
        <v>3889</v>
      </c>
      <c r="D651" t="s">
        <v>3890</v>
      </c>
      <c r="E651" t="s">
        <v>3891</v>
      </c>
      <c r="F651" t="s">
        <v>3892</v>
      </c>
      <c r="G651" t="s">
        <v>5011</v>
      </c>
      <c r="H651" t="s">
        <v>5008</v>
      </c>
    </row>
    <row r="652" spans="1:8">
      <c r="A652" s="218">
        <v>20248</v>
      </c>
      <c r="B652" t="s">
        <v>989</v>
      </c>
      <c r="C652" t="s">
        <v>3893</v>
      </c>
      <c r="D652" t="s">
        <v>3890</v>
      </c>
      <c r="E652" t="s">
        <v>3894</v>
      </c>
      <c r="F652" t="s">
        <v>3895</v>
      </c>
      <c r="G652" t="s">
        <v>5011</v>
      </c>
      <c r="H652" t="s">
        <v>5008</v>
      </c>
    </row>
    <row r="653" spans="1:8">
      <c r="A653" s="218">
        <v>20255</v>
      </c>
      <c r="B653" t="s">
        <v>998</v>
      </c>
      <c r="C653" t="s">
        <v>3896</v>
      </c>
      <c r="D653" t="s">
        <v>3890</v>
      </c>
      <c r="E653" t="s">
        <v>3897</v>
      </c>
      <c r="F653" t="s">
        <v>3898</v>
      </c>
      <c r="G653" t="s">
        <v>5011</v>
      </c>
      <c r="H653" t="s">
        <v>5008</v>
      </c>
    </row>
    <row r="654" spans="1:8">
      <c r="A654" s="218">
        <v>20289</v>
      </c>
      <c r="B654" t="s">
        <v>989</v>
      </c>
      <c r="C654" t="s">
        <v>3899</v>
      </c>
      <c r="D654" t="s">
        <v>3900</v>
      </c>
      <c r="E654" t="s">
        <v>3901</v>
      </c>
      <c r="F654" t="s">
        <v>3902</v>
      </c>
      <c r="G654" t="s">
        <v>5011</v>
      </c>
      <c r="H654" t="s">
        <v>5008</v>
      </c>
    </row>
    <row r="655" spans="1:8">
      <c r="A655" s="218">
        <v>20362</v>
      </c>
      <c r="B655" t="s">
        <v>1022</v>
      </c>
      <c r="C655" t="s">
        <v>3903</v>
      </c>
      <c r="D655" t="s">
        <v>3872</v>
      </c>
      <c r="E655" t="s">
        <v>3904</v>
      </c>
      <c r="F655" t="s">
        <v>3905</v>
      </c>
      <c r="G655" t="s">
        <v>5011</v>
      </c>
      <c r="H655" t="s">
        <v>5009</v>
      </c>
    </row>
    <row r="656" spans="1:8">
      <c r="A656" s="218">
        <v>20388</v>
      </c>
      <c r="B656" t="s">
        <v>1100</v>
      </c>
      <c r="C656" t="s">
        <v>3906</v>
      </c>
      <c r="D656" t="s">
        <v>1955</v>
      </c>
      <c r="E656" t="s">
        <v>3907</v>
      </c>
      <c r="F656" t="s">
        <v>3908</v>
      </c>
      <c r="G656" t="s">
        <v>5011</v>
      </c>
      <c r="H656" t="s">
        <v>5008</v>
      </c>
    </row>
    <row r="657" spans="1:8">
      <c r="A657" s="218">
        <v>20396</v>
      </c>
      <c r="B657" t="s">
        <v>989</v>
      </c>
      <c r="C657" t="s">
        <v>3909</v>
      </c>
      <c r="D657" t="s">
        <v>1955</v>
      </c>
      <c r="E657" t="s">
        <v>3910</v>
      </c>
      <c r="F657" t="s">
        <v>3911</v>
      </c>
      <c r="G657" t="s">
        <v>5011</v>
      </c>
      <c r="H657" t="s">
        <v>5008</v>
      </c>
    </row>
    <row r="658" spans="1:8">
      <c r="A658" s="218">
        <v>20404</v>
      </c>
      <c r="B658" t="s">
        <v>1120</v>
      </c>
      <c r="C658" t="s">
        <v>3912</v>
      </c>
      <c r="D658" t="s">
        <v>1955</v>
      </c>
      <c r="E658" t="s">
        <v>3913</v>
      </c>
      <c r="F658" t="s">
        <v>3914</v>
      </c>
      <c r="G658" t="s">
        <v>5011</v>
      </c>
      <c r="H658" t="s">
        <v>5008</v>
      </c>
    </row>
    <row r="659" spans="1:8">
      <c r="A659" s="218">
        <v>20412</v>
      </c>
      <c r="B659" t="s">
        <v>989</v>
      </c>
      <c r="C659" t="s">
        <v>3915</v>
      </c>
      <c r="D659" t="s">
        <v>1955</v>
      </c>
      <c r="E659" t="s">
        <v>3916</v>
      </c>
      <c r="F659" t="s">
        <v>3917</v>
      </c>
      <c r="G659" t="s">
        <v>5011</v>
      </c>
      <c r="H659" t="s">
        <v>5008</v>
      </c>
    </row>
    <row r="660" spans="1:8">
      <c r="A660" s="218">
        <v>20446</v>
      </c>
      <c r="B660" t="s">
        <v>998</v>
      </c>
      <c r="C660" t="s">
        <v>3918</v>
      </c>
      <c r="D660" t="s">
        <v>1955</v>
      </c>
      <c r="E660" t="s">
        <v>3919</v>
      </c>
      <c r="F660" t="s">
        <v>3920</v>
      </c>
      <c r="G660" t="s">
        <v>5011</v>
      </c>
      <c r="H660" t="s">
        <v>5008</v>
      </c>
    </row>
    <row r="661" spans="1:8">
      <c r="A661" s="218">
        <v>20495</v>
      </c>
      <c r="B661" t="s">
        <v>1582</v>
      </c>
      <c r="C661" t="s">
        <v>3921</v>
      </c>
      <c r="D661" t="s">
        <v>3922</v>
      </c>
      <c r="E661" t="s">
        <v>3923</v>
      </c>
      <c r="F661" t="s">
        <v>3924</v>
      </c>
      <c r="G661" t="s">
        <v>5011</v>
      </c>
      <c r="H661" t="s">
        <v>5009</v>
      </c>
    </row>
    <row r="662" spans="1:8">
      <c r="A662" s="218">
        <v>20594</v>
      </c>
      <c r="B662" t="s">
        <v>989</v>
      </c>
      <c r="C662" t="s">
        <v>3925</v>
      </c>
      <c r="D662" t="s">
        <v>3926</v>
      </c>
      <c r="E662" t="s">
        <v>3927</v>
      </c>
      <c r="F662" t="s">
        <v>3928</v>
      </c>
      <c r="G662" t="s">
        <v>5011</v>
      </c>
      <c r="H662" t="s">
        <v>5008</v>
      </c>
    </row>
    <row r="663" spans="1:8">
      <c r="A663" s="218">
        <v>20628</v>
      </c>
      <c r="B663" t="s">
        <v>1502</v>
      </c>
      <c r="C663" t="s">
        <v>3929</v>
      </c>
      <c r="D663" t="s">
        <v>3930</v>
      </c>
      <c r="E663" t="s">
        <v>3931</v>
      </c>
      <c r="F663" t="s">
        <v>3932</v>
      </c>
      <c r="G663" t="s">
        <v>5011</v>
      </c>
      <c r="H663" t="s">
        <v>5009</v>
      </c>
    </row>
    <row r="664" spans="1:8">
      <c r="A664" s="218">
        <v>20644</v>
      </c>
      <c r="B664" t="s">
        <v>1097</v>
      </c>
      <c r="C664" t="s">
        <v>3933</v>
      </c>
      <c r="D664" t="s">
        <v>3934</v>
      </c>
      <c r="E664" t="s">
        <v>3935</v>
      </c>
      <c r="F664" t="s">
        <v>3936</v>
      </c>
      <c r="G664" t="s">
        <v>5011</v>
      </c>
      <c r="H664" t="s">
        <v>5008</v>
      </c>
    </row>
    <row r="665" spans="1:8">
      <c r="A665" s="218">
        <v>20693</v>
      </c>
      <c r="B665" t="s">
        <v>989</v>
      </c>
      <c r="C665" t="s">
        <v>3937</v>
      </c>
      <c r="D665" t="s">
        <v>3934</v>
      </c>
      <c r="E665" t="s">
        <v>3938</v>
      </c>
      <c r="F665" t="s">
        <v>3939</v>
      </c>
      <c r="G665" t="s">
        <v>5011</v>
      </c>
      <c r="H665" t="s">
        <v>5008</v>
      </c>
    </row>
    <row r="666" spans="1:8">
      <c r="A666" s="218">
        <v>20727</v>
      </c>
      <c r="B666" t="s">
        <v>1128</v>
      </c>
      <c r="C666" t="s">
        <v>3940</v>
      </c>
      <c r="D666" t="s">
        <v>3941</v>
      </c>
      <c r="E666" t="s">
        <v>3942</v>
      </c>
      <c r="F666" t="s">
        <v>3943</v>
      </c>
      <c r="G666" t="s">
        <v>5011</v>
      </c>
      <c r="H666" t="s">
        <v>5008</v>
      </c>
    </row>
    <row r="667" spans="1:8">
      <c r="A667" s="218">
        <v>20735</v>
      </c>
      <c r="B667" t="s">
        <v>3944</v>
      </c>
      <c r="C667" t="s">
        <v>3945</v>
      </c>
      <c r="D667" t="s">
        <v>3946</v>
      </c>
      <c r="E667" t="s">
        <v>3947</v>
      </c>
      <c r="F667" t="s">
        <v>3948</v>
      </c>
      <c r="G667" t="s">
        <v>5011</v>
      </c>
      <c r="H667" t="s">
        <v>5008</v>
      </c>
    </row>
    <row r="668" spans="1:8">
      <c r="A668" s="218">
        <v>20776</v>
      </c>
      <c r="B668" t="s">
        <v>1210</v>
      </c>
      <c r="C668" t="s">
        <v>3949</v>
      </c>
      <c r="D668" t="s">
        <v>3946</v>
      </c>
      <c r="E668" t="s">
        <v>3950</v>
      </c>
      <c r="F668" t="s">
        <v>3951</v>
      </c>
      <c r="G668" t="s">
        <v>5011</v>
      </c>
      <c r="H668" t="s">
        <v>5008</v>
      </c>
    </row>
    <row r="669" spans="1:8">
      <c r="A669" s="218">
        <v>20784</v>
      </c>
      <c r="B669" t="s">
        <v>1127</v>
      </c>
      <c r="C669" t="s">
        <v>3952</v>
      </c>
      <c r="D669" t="s">
        <v>3953</v>
      </c>
      <c r="E669" t="s">
        <v>3954</v>
      </c>
      <c r="F669" t="s">
        <v>3955</v>
      </c>
      <c r="G669" t="s">
        <v>5011</v>
      </c>
      <c r="H669" t="s">
        <v>5008</v>
      </c>
    </row>
    <row r="670" spans="1:8">
      <c r="A670" s="218">
        <v>21071</v>
      </c>
      <c r="B670" t="s">
        <v>989</v>
      </c>
      <c r="C670" t="s">
        <v>3956</v>
      </c>
      <c r="D670" t="s">
        <v>1968</v>
      </c>
      <c r="E670" t="s">
        <v>3957</v>
      </c>
      <c r="F670" t="s">
        <v>3958</v>
      </c>
      <c r="G670" t="s">
        <v>5012</v>
      </c>
      <c r="H670" t="s">
        <v>5008</v>
      </c>
    </row>
    <row r="671" spans="1:8">
      <c r="A671" s="218">
        <v>21154</v>
      </c>
      <c r="B671" t="s">
        <v>1115</v>
      </c>
      <c r="C671" t="s">
        <v>3959</v>
      </c>
      <c r="D671" t="s">
        <v>1968</v>
      </c>
      <c r="E671" t="s">
        <v>3960</v>
      </c>
      <c r="F671" t="s">
        <v>3961</v>
      </c>
      <c r="G671" t="s">
        <v>5012</v>
      </c>
      <c r="H671" t="s">
        <v>5008</v>
      </c>
    </row>
    <row r="672" spans="1:8">
      <c r="A672" s="218">
        <v>21238</v>
      </c>
      <c r="B672" t="s">
        <v>1238</v>
      </c>
      <c r="C672" t="s">
        <v>3962</v>
      </c>
      <c r="D672" t="s">
        <v>1968</v>
      </c>
      <c r="E672" t="s">
        <v>3963</v>
      </c>
      <c r="F672" t="s">
        <v>3964</v>
      </c>
      <c r="G672" t="s">
        <v>5012</v>
      </c>
      <c r="H672" t="s">
        <v>5008</v>
      </c>
    </row>
    <row r="673" spans="1:8">
      <c r="A673" s="218">
        <v>21303</v>
      </c>
      <c r="B673" t="s">
        <v>1049</v>
      </c>
      <c r="C673" t="s">
        <v>3965</v>
      </c>
      <c r="D673" t="s">
        <v>1975</v>
      </c>
      <c r="E673" t="s">
        <v>3966</v>
      </c>
      <c r="F673" t="s">
        <v>3967</v>
      </c>
      <c r="G673" t="s">
        <v>5012</v>
      </c>
      <c r="H673" t="s">
        <v>5008</v>
      </c>
    </row>
    <row r="674" spans="1:8">
      <c r="A674" s="218">
        <v>21311</v>
      </c>
      <c r="B674" t="s">
        <v>3968</v>
      </c>
      <c r="C674" t="s">
        <v>3969</v>
      </c>
      <c r="D674" t="s">
        <v>1975</v>
      </c>
      <c r="E674" t="s">
        <v>3970</v>
      </c>
      <c r="F674" t="s">
        <v>3971</v>
      </c>
      <c r="G674" t="s">
        <v>5012</v>
      </c>
      <c r="H674" t="s">
        <v>5008</v>
      </c>
    </row>
    <row r="675" spans="1:8">
      <c r="A675" s="218">
        <v>21477</v>
      </c>
      <c r="B675" t="s">
        <v>989</v>
      </c>
      <c r="C675" t="s">
        <v>3972</v>
      </c>
      <c r="D675" t="s">
        <v>3973</v>
      </c>
      <c r="E675" t="s">
        <v>3974</v>
      </c>
      <c r="F675" t="s">
        <v>3975</v>
      </c>
      <c r="G675" t="s">
        <v>5011</v>
      </c>
      <c r="H675" t="s">
        <v>5008</v>
      </c>
    </row>
    <row r="676" spans="1:8">
      <c r="A676" s="218">
        <v>21485</v>
      </c>
      <c r="B676" t="s">
        <v>1080</v>
      </c>
      <c r="C676" t="s">
        <v>3976</v>
      </c>
      <c r="D676" t="s">
        <v>3973</v>
      </c>
      <c r="E676" t="s">
        <v>3977</v>
      </c>
      <c r="F676" t="s">
        <v>3978</v>
      </c>
      <c r="G676" t="s">
        <v>5011</v>
      </c>
      <c r="H676" t="s">
        <v>5008</v>
      </c>
    </row>
    <row r="677" spans="1:8">
      <c r="A677" s="218">
        <v>21493</v>
      </c>
      <c r="B677" t="s">
        <v>989</v>
      </c>
      <c r="C677" t="s">
        <v>3979</v>
      </c>
      <c r="D677" t="s">
        <v>3973</v>
      </c>
      <c r="E677" t="s">
        <v>3980</v>
      </c>
      <c r="F677" t="s">
        <v>3981</v>
      </c>
      <c r="G677" t="s">
        <v>5011</v>
      </c>
      <c r="H677" t="s">
        <v>5008</v>
      </c>
    </row>
    <row r="678" spans="1:8">
      <c r="A678" s="218">
        <v>21501</v>
      </c>
      <c r="B678" t="s">
        <v>3982</v>
      </c>
      <c r="C678" t="s">
        <v>3983</v>
      </c>
      <c r="D678" t="s">
        <v>3973</v>
      </c>
      <c r="E678" t="s">
        <v>3984</v>
      </c>
      <c r="F678" t="s">
        <v>3985</v>
      </c>
      <c r="G678" t="s">
        <v>5011</v>
      </c>
      <c r="H678" t="s">
        <v>5008</v>
      </c>
    </row>
    <row r="679" spans="1:8">
      <c r="A679" s="218">
        <v>21543</v>
      </c>
      <c r="B679" t="s">
        <v>1029</v>
      </c>
      <c r="C679" t="s">
        <v>3986</v>
      </c>
      <c r="D679" t="s">
        <v>3987</v>
      </c>
      <c r="E679" t="s">
        <v>3988</v>
      </c>
      <c r="F679" t="s">
        <v>3989</v>
      </c>
      <c r="G679" t="s">
        <v>5011</v>
      </c>
      <c r="H679" t="s">
        <v>5008</v>
      </c>
    </row>
    <row r="680" spans="1:8">
      <c r="A680" s="218">
        <v>21584</v>
      </c>
      <c r="B680" t="s">
        <v>1151</v>
      </c>
      <c r="C680" t="s">
        <v>3990</v>
      </c>
      <c r="D680" t="s">
        <v>3991</v>
      </c>
      <c r="E680" t="s">
        <v>3992</v>
      </c>
      <c r="F680" t="s">
        <v>3993</v>
      </c>
      <c r="G680" t="s">
        <v>5011</v>
      </c>
      <c r="H680" t="s">
        <v>5008</v>
      </c>
    </row>
    <row r="681" spans="1:8">
      <c r="A681" s="218">
        <v>21592</v>
      </c>
      <c r="B681" t="s">
        <v>1028</v>
      </c>
      <c r="C681" t="s">
        <v>3994</v>
      </c>
      <c r="D681" t="s">
        <v>3991</v>
      </c>
      <c r="E681" t="s">
        <v>3995</v>
      </c>
      <c r="F681" t="s">
        <v>3993</v>
      </c>
      <c r="G681" t="s">
        <v>5011</v>
      </c>
      <c r="H681" t="s">
        <v>5008</v>
      </c>
    </row>
    <row r="682" spans="1:8">
      <c r="A682" s="218">
        <v>21634</v>
      </c>
      <c r="B682" t="s">
        <v>989</v>
      </c>
      <c r="C682" t="s">
        <v>3996</v>
      </c>
      <c r="D682" t="s">
        <v>3991</v>
      </c>
      <c r="E682" t="s">
        <v>3997</v>
      </c>
      <c r="F682" t="s">
        <v>3998</v>
      </c>
      <c r="G682" t="s">
        <v>5011</v>
      </c>
      <c r="H682" t="s">
        <v>5008</v>
      </c>
    </row>
    <row r="683" spans="1:8">
      <c r="A683" s="218">
        <v>21675</v>
      </c>
      <c r="B683" t="s">
        <v>989</v>
      </c>
      <c r="C683" t="s">
        <v>3999</v>
      </c>
      <c r="D683" t="s">
        <v>4000</v>
      </c>
      <c r="E683" t="s">
        <v>4001</v>
      </c>
      <c r="F683" t="s">
        <v>4002</v>
      </c>
      <c r="G683" t="s">
        <v>5011</v>
      </c>
      <c r="H683" t="s">
        <v>5008</v>
      </c>
    </row>
    <row r="684" spans="1:8">
      <c r="A684" s="218">
        <v>21691</v>
      </c>
      <c r="B684" t="s">
        <v>4003</v>
      </c>
      <c r="C684" t="s">
        <v>4004</v>
      </c>
      <c r="D684" t="s">
        <v>4000</v>
      </c>
      <c r="E684" t="s">
        <v>4005</v>
      </c>
      <c r="F684" t="s">
        <v>4006</v>
      </c>
      <c r="G684" t="s">
        <v>5011</v>
      </c>
      <c r="H684" t="s">
        <v>5008</v>
      </c>
    </row>
    <row r="685" spans="1:8">
      <c r="A685" s="218">
        <v>21717</v>
      </c>
      <c r="B685" t="s">
        <v>4007</v>
      </c>
      <c r="C685" t="s">
        <v>4008</v>
      </c>
      <c r="D685" t="s">
        <v>4000</v>
      </c>
      <c r="E685" t="s">
        <v>4009</v>
      </c>
      <c r="F685" t="s">
        <v>4010</v>
      </c>
      <c r="G685" t="s">
        <v>5011</v>
      </c>
      <c r="H685" t="s">
        <v>5008</v>
      </c>
    </row>
    <row r="686" spans="1:8">
      <c r="A686" s="218">
        <v>21725</v>
      </c>
      <c r="B686" t="s">
        <v>4011</v>
      </c>
      <c r="C686" t="s">
        <v>4012</v>
      </c>
      <c r="D686" t="s">
        <v>4000</v>
      </c>
      <c r="E686" t="s">
        <v>4013</v>
      </c>
      <c r="F686" t="s">
        <v>4014</v>
      </c>
      <c r="G686" t="s">
        <v>5011</v>
      </c>
      <c r="H686" t="s">
        <v>5008</v>
      </c>
    </row>
    <row r="687" spans="1:8">
      <c r="A687" s="218">
        <v>21857</v>
      </c>
      <c r="B687" t="s">
        <v>1019</v>
      </c>
      <c r="C687" t="s">
        <v>4015</v>
      </c>
      <c r="D687" t="s">
        <v>1994</v>
      </c>
      <c r="E687" t="s">
        <v>4016</v>
      </c>
      <c r="F687" t="s">
        <v>4017</v>
      </c>
      <c r="G687" t="s">
        <v>5011</v>
      </c>
      <c r="H687" t="s">
        <v>5008</v>
      </c>
    </row>
    <row r="688" spans="1:8">
      <c r="A688" s="218">
        <v>21881</v>
      </c>
      <c r="B688" t="s">
        <v>1157</v>
      </c>
      <c r="C688" t="s">
        <v>4018</v>
      </c>
      <c r="D688" t="s">
        <v>1986</v>
      </c>
      <c r="E688" t="s">
        <v>4019</v>
      </c>
      <c r="F688" t="s">
        <v>4020</v>
      </c>
      <c r="G688" t="s">
        <v>5011</v>
      </c>
      <c r="H688" t="s">
        <v>5008</v>
      </c>
    </row>
    <row r="689" spans="1:8">
      <c r="A689" s="218">
        <v>21907</v>
      </c>
      <c r="B689" t="s">
        <v>1012</v>
      </c>
      <c r="C689" t="s">
        <v>4021</v>
      </c>
      <c r="D689" t="s">
        <v>4022</v>
      </c>
      <c r="E689" t="s">
        <v>4023</v>
      </c>
      <c r="F689" t="s">
        <v>4024</v>
      </c>
      <c r="G689" t="s">
        <v>5011</v>
      </c>
      <c r="H689" t="s">
        <v>5008</v>
      </c>
    </row>
    <row r="690" spans="1:8">
      <c r="A690" s="218">
        <v>21931</v>
      </c>
      <c r="B690" t="s">
        <v>989</v>
      </c>
      <c r="C690" t="s">
        <v>4025</v>
      </c>
      <c r="D690" t="s">
        <v>4022</v>
      </c>
      <c r="E690" t="s">
        <v>4026</v>
      </c>
      <c r="F690" t="s">
        <v>4027</v>
      </c>
      <c r="G690" t="s">
        <v>5011</v>
      </c>
      <c r="H690" t="s">
        <v>5008</v>
      </c>
    </row>
    <row r="691" spans="1:8">
      <c r="A691" s="218">
        <v>21972</v>
      </c>
      <c r="B691" t="s">
        <v>998</v>
      </c>
      <c r="C691" t="s">
        <v>4028</v>
      </c>
      <c r="D691" t="s">
        <v>4022</v>
      </c>
      <c r="E691" t="s">
        <v>4029</v>
      </c>
      <c r="F691" t="s">
        <v>4030</v>
      </c>
      <c r="G691" t="s">
        <v>5011</v>
      </c>
      <c r="H691" t="s">
        <v>5008</v>
      </c>
    </row>
    <row r="692" spans="1:8">
      <c r="A692" s="218">
        <v>21981</v>
      </c>
      <c r="B692" t="s">
        <v>1022</v>
      </c>
      <c r="C692" t="s">
        <v>4031</v>
      </c>
      <c r="D692" t="s">
        <v>4022</v>
      </c>
      <c r="E692" t="s">
        <v>4032</v>
      </c>
      <c r="F692" t="s">
        <v>4033</v>
      </c>
      <c r="G692" t="s">
        <v>5011</v>
      </c>
      <c r="H692" t="s">
        <v>5009</v>
      </c>
    </row>
    <row r="693" spans="1:8">
      <c r="A693" s="218">
        <v>22021</v>
      </c>
      <c r="B693" t="s">
        <v>1014</v>
      </c>
      <c r="C693" t="s">
        <v>4034</v>
      </c>
      <c r="D693" t="s">
        <v>4035</v>
      </c>
      <c r="E693" t="s">
        <v>4036</v>
      </c>
      <c r="F693" t="s">
        <v>4037</v>
      </c>
      <c r="G693" t="s">
        <v>5011</v>
      </c>
      <c r="H693" t="s">
        <v>5008</v>
      </c>
    </row>
    <row r="694" spans="1:8">
      <c r="A694" s="218">
        <v>22038</v>
      </c>
      <c r="B694" t="s">
        <v>989</v>
      </c>
      <c r="C694" t="s">
        <v>4038</v>
      </c>
      <c r="D694" t="s">
        <v>4035</v>
      </c>
      <c r="E694" t="s">
        <v>4039</v>
      </c>
      <c r="F694" t="s">
        <v>4040</v>
      </c>
      <c r="G694" t="s">
        <v>5011</v>
      </c>
      <c r="H694" t="s">
        <v>5008</v>
      </c>
    </row>
    <row r="695" spans="1:8">
      <c r="A695" s="218">
        <v>22061</v>
      </c>
      <c r="B695" t="s">
        <v>1495</v>
      </c>
      <c r="C695" t="s">
        <v>4041</v>
      </c>
      <c r="D695" t="s">
        <v>4035</v>
      </c>
      <c r="E695" t="s">
        <v>4042</v>
      </c>
      <c r="F695" t="s">
        <v>4043</v>
      </c>
      <c r="G695" t="s">
        <v>5011</v>
      </c>
      <c r="H695" t="s">
        <v>5009</v>
      </c>
    </row>
    <row r="696" spans="1:8">
      <c r="A696" s="218">
        <v>22087</v>
      </c>
      <c r="B696" t="s">
        <v>1045</v>
      </c>
      <c r="C696" t="s">
        <v>4044</v>
      </c>
      <c r="D696" t="s">
        <v>4035</v>
      </c>
      <c r="E696" t="s">
        <v>4045</v>
      </c>
      <c r="F696" t="s">
        <v>4046</v>
      </c>
      <c r="G696" t="s">
        <v>5011</v>
      </c>
      <c r="H696" t="s">
        <v>5008</v>
      </c>
    </row>
    <row r="697" spans="1:8">
      <c r="A697" s="218">
        <v>22095</v>
      </c>
      <c r="B697" t="s">
        <v>1005</v>
      </c>
      <c r="C697" t="s">
        <v>4047</v>
      </c>
      <c r="D697" t="s">
        <v>4035</v>
      </c>
      <c r="E697" t="s">
        <v>4048</v>
      </c>
      <c r="F697" t="s">
        <v>4049</v>
      </c>
      <c r="G697" t="s">
        <v>5011</v>
      </c>
      <c r="H697" t="s">
        <v>5009</v>
      </c>
    </row>
    <row r="698" spans="1:8">
      <c r="A698" s="218">
        <v>22103</v>
      </c>
      <c r="B698" t="s">
        <v>989</v>
      </c>
      <c r="C698" t="s">
        <v>4050</v>
      </c>
      <c r="D698" t="s">
        <v>4051</v>
      </c>
      <c r="E698" t="s">
        <v>4052</v>
      </c>
      <c r="F698" t="s">
        <v>4053</v>
      </c>
      <c r="G698" t="s">
        <v>5011</v>
      </c>
      <c r="H698" t="s">
        <v>5008</v>
      </c>
    </row>
    <row r="699" spans="1:8">
      <c r="A699" s="218">
        <v>22161</v>
      </c>
      <c r="B699" t="s">
        <v>984</v>
      </c>
      <c r="C699" t="s">
        <v>4054</v>
      </c>
      <c r="D699" t="s">
        <v>4055</v>
      </c>
      <c r="E699" t="s">
        <v>4056</v>
      </c>
      <c r="F699" t="s">
        <v>4057</v>
      </c>
      <c r="G699" t="s">
        <v>5012</v>
      </c>
      <c r="H699" t="s">
        <v>5008</v>
      </c>
    </row>
    <row r="700" spans="1:8">
      <c r="A700" s="218">
        <v>22186</v>
      </c>
      <c r="B700" t="s">
        <v>1037</v>
      </c>
      <c r="C700" t="s">
        <v>4058</v>
      </c>
      <c r="D700" t="s">
        <v>4059</v>
      </c>
      <c r="E700" t="s">
        <v>4060</v>
      </c>
      <c r="F700" t="s">
        <v>4061</v>
      </c>
      <c r="G700" t="s">
        <v>5011</v>
      </c>
      <c r="H700" t="s">
        <v>5009</v>
      </c>
    </row>
    <row r="701" spans="1:8">
      <c r="A701" s="218">
        <v>22236</v>
      </c>
      <c r="B701" t="s">
        <v>984</v>
      </c>
      <c r="C701" t="s">
        <v>4062</v>
      </c>
      <c r="D701" t="s">
        <v>4059</v>
      </c>
      <c r="E701" t="s">
        <v>4063</v>
      </c>
      <c r="F701" t="s">
        <v>4064</v>
      </c>
      <c r="G701" t="s">
        <v>5011</v>
      </c>
      <c r="H701" t="s">
        <v>5008</v>
      </c>
    </row>
    <row r="702" spans="1:8">
      <c r="A702" s="218">
        <v>22251</v>
      </c>
      <c r="B702" t="s">
        <v>998</v>
      </c>
      <c r="C702" t="s">
        <v>4065</v>
      </c>
      <c r="D702" t="s">
        <v>4059</v>
      </c>
      <c r="E702" t="s">
        <v>4066</v>
      </c>
      <c r="F702" t="s">
        <v>4067</v>
      </c>
      <c r="G702" t="s">
        <v>5011</v>
      </c>
      <c r="H702" t="s">
        <v>5008</v>
      </c>
    </row>
    <row r="703" spans="1:8">
      <c r="A703" s="218">
        <v>22293</v>
      </c>
      <c r="B703" t="s">
        <v>998</v>
      </c>
      <c r="C703" t="s">
        <v>4068</v>
      </c>
      <c r="D703" t="s">
        <v>4069</v>
      </c>
      <c r="E703" t="s">
        <v>4070</v>
      </c>
      <c r="F703" t="s">
        <v>4071</v>
      </c>
      <c r="G703" t="s">
        <v>5011</v>
      </c>
      <c r="H703" t="s">
        <v>5008</v>
      </c>
    </row>
    <row r="704" spans="1:8">
      <c r="A704" s="218">
        <v>22301</v>
      </c>
      <c r="B704" t="s">
        <v>1022</v>
      </c>
      <c r="C704" t="s">
        <v>2012</v>
      </c>
      <c r="D704" t="s">
        <v>4069</v>
      </c>
      <c r="E704" t="s">
        <v>4072</v>
      </c>
      <c r="F704" t="s">
        <v>4073</v>
      </c>
      <c r="G704" t="s">
        <v>5011</v>
      </c>
      <c r="H704" t="s">
        <v>5009</v>
      </c>
    </row>
    <row r="705" spans="1:8">
      <c r="A705" s="218">
        <v>22319</v>
      </c>
      <c r="B705" t="s">
        <v>1022</v>
      </c>
      <c r="C705" t="s">
        <v>4074</v>
      </c>
      <c r="D705" t="s">
        <v>1994</v>
      </c>
      <c r="E705" t="s">
        <v>4075</v>
      </c>
      <c r="F705" t="s">
        <v>4076</v>
      </c>
      <c r="G705" t="s">
        <v>5011</v>
      </c>
      <c r="H705" t="s">
        <v>5009</v>
      </c>
    </row>
    <row r="706" spans="1:8">
      <c r="A706" s="218">
        <v>22327</v>
      </c>
      <c r="B706" t="s">
        <v>1126</v>
      </c>
      <c r="C706" t="s">
        <v>4077</v>
      </c>
      <c r="D706" t="s">
        <v>1994</v>
      </c>
      <c r="E706" t="s">
        <v>4078</v>
      </c>
      <c r="F706" t="s">
        <v>4079</v>
      </c>
      <c r="G706" t="s">
        <v>5011</v>
      </c>
      <c r="H706" t="s">
        <v>5008</v>
      </c>
    </row>
    <row r="707" spans="1:8">
      <c r="A707" s="218">
        <v>22426</v>
      </c>
      <c r="B707" t="s">
        <v>1198</v>
      </c>
      <c r="C707" t="s">
        <v>4080</v>
      </c>
      <c r="D707" t="s">
        <v>2002</v>
      </c>
      <c r="E707" t="s">
        <v>4081</v>
      </c>
      <c r="F707" t="s">
        <v>4082</v>
      </c>
      <c r="G707" t="s">
        <v>5011</v>
      </c>
      <c r="H707" t="s">
        <v>5008</v>
      </c>
    </row>
    <row r="708" spans="1:8">
      <c r="A708" s="218">
        <v>22442</v>
      </c>
      <c r="B708" t="s">
        <v>1034</v>
      </c>
      <c r="C708" t="s">
        <v>4083</v>
      </c>
      <c r="D708" t="s">
        <v>2002</v>
      </c>
      <c r="E708" t="s">
        <v>4084</v>
      </c>
      <c r="F708" t="s">
        <v>4085</v>
      </c>
      <c r="G708" t="s">
        <v>5011</v>
      </c>
      <c r="H708" t="s">
        <v>5009</v>
      </c>
    </row>
    <row r="709" spans="1:8">
      <c r="A709" s="218">
        <v>22459</v>
      </c>
      <c r="B709" t="s">
        <v>989</v>
      </c>
      <c r="C709" t="s">
        <v>4086</v>
      </c>
      <c r="D709" t="s">
        <v>4087</v>
      </c>
      <c r="E709" t="s">
        <v>4088</v>
      </c>
      <c r="F709" t="s">
        <v>4089</v>
      </c>
      <c r="G709" t="s">
        <v>5011</v>
      </c>
      <c r="H709" t="s">
        <v>5008</v>
      </c>
    </row>
    <row r="710" spans="1:8">
      <c r="A710" s="218">
        <v>22475</v>
      </c>
      <c r="B710" t="s">
        <v>989</v>
      </c>
      <c r="C710" t="s">
        <v>4090</v>
      </c>
      <c r="D710" t="s">
        <v>4087</v>
      </c>
      <c r="E710" t="s">
        <v>4091</v>
      </c>
      <c r="F710" t="s">
        <v>4092</v>
      </c>
      <c r="G710" t="s">
        <v>5011</v>
      </c>
      <c r="H710" t="s">
        <v>5008</v>
      </c>
    </row>
    <row r="711" spans="1:8">
      <c r="A711" s="218">
        <v>22491</v>
      </c>
      <c r="B711" t="s">
        <v>1022</v>
      </c>
      <c r="C711" t="s">
        <v>4093</v>
      </c>
      <c r="D711" t="s">
        <v>4087</v>
      </c>
      <c r="E711" t="s">
        <v>4094</v>
      </c>
      <c r="F711" t="s">
        <v>4095</v>
      </c>
      <c r="G711" t="s">
        <v>5011</v>
      </c>
      <c r="H711" t="s">
        <v>5009</v>
      </c>
    </row>
    <row r="712" spans="1:8">
      <c r="A712" s="218">
        <v>22541</v>
      </c>
      <c r="B712" t="s">
        <v>989</v>
      </c>
      <c r="C712" t="s">
        <v>4096</v>
      </c>
      <c r="D712" t="s">
        <v>4097</v>
      </c>
      <c r="E712" t="s">
        <v>4098</v>
      </c>
      <c r="F712" t="s">
        <v>4099</v>
      </c>
      <c r="G712" t="s">
        <v>5011</v>
      </c>
      <c r="H712" t="s">
        <v>5008</v>
      </c>
    </row>
    <row r="713" spans="1:8">
      <c r="A713" s="218">
        <v>22558</v>
      </c>
      <c r="B713" t="s">
        <v>1032</v>
      </c>
      <c r="C713" t="s">
        <v>4100</v>
      </c>
      <c r="D713" t="s">
        <v>4097</v>
      </c>
      <c r="E713" t="s">
        <v>4101</v>
      </c>
      <c r="F713" t="s">
        <v>4102</v>
      </c>
      <c r="G713" t="s">
        <v>5011</v>
      </c>
      <c r="H713" t="s">
        <v>5008</v>
      </c>
    </row>
    <row r="714" spans="1:8">
      <c r="A714" s="218">
        <v>22574</v>
      </c>
      <c r="B714" t="s">
        <v>1500</v>
      </c>
      <c r="C714" t="s">
        <v>4103</v>
      </c>
      <c r="D714" t="s">
        <v>2013</v>
      </c>
      <c r="E714" t="s">
        <v>4104</v>
      </c>
      <c r="F714" t="s">
        <v>4105</v>
      </c>
      <c r="G714" t="s">
        <v>5011</v>
      </c>
      <c r="H714" t="s">
        <v>5009</v>
      </c>
    </row>
    <row r="715" spans="1:8">
      <c r="A715" s="218">
        <v>22582</v>
      </c>
      <c r="B715" t="s">
        <v>1137</v>
      </c>
      <c r="C715" t="s">
        <v>4106</v>
      </c>
      <c r="D715" t="s">
        <v>4107</v>
      </c>
      <c r="E715" t="s">
        <v>4108</v>
      </c>
      <c r="F715" t="s">
        <v>4109</v>
      </c>
      <c r="G715" t="s">
        <v>5011</v>
      </c>
      <c r="H715" t="s">
        <v>5008</v>
      </c>
    </row>
    <row r="716" spans="1:8">
      <c r="A716" s="218">
        <v>22608</v>
      </c>
      <c r="B716" t="s">
        <v>1030</v>
      </c>
      <c r="C716" t="s">
        <v>4110</v>
      </c>
      <c r="D716" t="s">
        <v>4111</v>
      </c>
      <c r="E716" t="s">
        <v>4112</v>
      </c>
      <c r="F716" t="s">
        <v>4113</v>
      </c>
      <c r="G716" t="s">
        <v>5011</v>
      </c>
      <c r="H716" t="s">
        <v>5009</v>
      </c>
    </row>
    <row r="717" spans="1:8">
      <c r="A717" s="218">
        <v>22616</v>
      </c>
      <c r="B717" t="s">
        <v>1006</v>
      </c>
      <c r="C717" t="s">
        <v>4114</v>
      </c>
      <c r="D717" t="s">
        <v>4111</v>
      </c>
      <c r="E717" t="s">
        <v>4115</v>
      </c>
      <c r="F717" t="s">
        <v>4116</v>
      </c>
      <c r="G717" t="s">
        <v>5011</v>
      </c>
      <c r="H717" t="s">
        <v>5008</v>
      </c>
    </row>
    <row r="718" spans="1:8">
      <c r="A718" s="218">
        <v>22673</v>
      </c>
      <c r="B718" t="s">
        <v>989</v>
      </c>
      <c r="C718" t="s">
        <v>4117</v>
      </c>
      <c r="D718" t="s">
        <v>4118</v>
      </c>
      <c r="E718" t="s">
        <v>4119</v>
      </c>
      <c r="F718" t="s">
        <v>4120</v>
      </c>
      <c r="G718" t="s">
        <v>5011</v>
      </c>
      <c r="H718" t="s">
        <v>5008</v>
      </c>
    </row>
    <row r="719" spans="1:8">
      <c r="A719" s="218">
        <v>22764</v>
      </c>
      <c r="B719" t="s">
        <v>1059</v>
      </c>
      <c r="C719" t="s">
        <v>4121</v>
      </c>
      <c r="D719" t="s">
        <v>4122</v>
      </c>
      <c r="E719" t="s">
        <v>4123</v>
      </c>
      <c r="F719" t="s">
        <v>4124</v>
      </c>
      <c r="G719" t="s">
        <v>5012</v>
      </c>
      <c r="H719" t="s">
        <v>5008</v>
      </c>
    </row>
    <row r="720" spans="1:8">
      <c r="A720" s="218">
        <v>22772</v>
      </c>
      <c r="B720" t="s">
        <v>1059</v>
      </c>
      <c r="C720" t="s">
        <v>4125</v>
      </c>
      <c r="D720" t="s">
        <v>4122</v>
      </c>
      <c r="E720" t="s">
        <v>4126</v>
      </c>
      <c r="F720" t="s">
        <v>4127</v>
      </c>
      <c r="G720" t="s">
        <v>5012</v>
      </c>
      <c r="H720" t="s">
        <v>5008</v>
      </c>
    </row>
    <row r="721" spans="1:8">
      <c r="A721" s="218">
        <v>22781</v>
      </c>
      <c r="B721" t="s">
        <v>1200</v>
      </c>
      <c r="C721" t="s">
        <v>4128</v>
      </c>
      <c r="D721" t="s">
        <v>4122</v>
      </c>
      <c r="E721" t="s">
        <v>4129</v>
      </c>
      <c r="F721" t="s">
        <v>4130</v>
      </c>
      <c r="G721" t="s">
        <v>5012</v>
      </c>
      <c r="H721" t="s">
        <v>5008</v>
      </c>
    </row>
    <row r="722" spans="1:8">
      <c r="A722" s="218">
        <v>22806</v>
      </c>
      <c r="B722" t="s">
        <v>984</v>
      </c>
      <c r="C722" t="s">
        <v>4131</v>
      </c>
      <c r="D722" t="s">
        <v>4122</v>
      </c>
      <c r="E722" t="s">
        <v>4132</v>
      </c>
      <c r="F722" t="s">
        <v>4133</v>
      </c>
      <c r="G722" t="s">
        <v>5012</v>
      </c>
      <c r="H722" t="s">
        <v>5008</v>
      </c>
    </row>
    <row r="723" spans="1:8">
      <c r="A723" s="218">
        <v>22863</v>
      </c>
      <c r="B723" t="s">
        <v>1336</v>
      </c>
      <c r="C723" t="s">
        <v>4134</v>
      </c>
      <c r="D723" t="s">
        <v>4122</v>
      </c>
      <c r="E723" t="s">
        <v>4135</v>
      </c>
      <c r="F723" t="s">
        <v>4136</v>
      </c>
      <c r="G723" t="s">
        <v>5012</v>
      </c>
      <c r="H723" t="s">
        <v>5009</v>
      </c>
    </row>
    <row r="724" spans="1:8">
      <c r="A724" s="218">
        <v>22889</v>
      </c>
      <c r="B724" t="s">
        <v>1017</v>
      </c>
      <c r="C724" t="s">
        <v>4137</v>
      </c>
      <c r="D724" t="s">
        <v>4138</v>
      </c>
      <c r="E724" t="s">
        <v>4139</v>
      </c>
      <c r="F724" t="s">
        <v>4140</v>
      </c>
      <c r="G724" t="s">
        <v>5012</v>
      </c>
      <c r="H724" t="s">
        <v>5008</v>
      </c>
    </row>
    <row r="725" spans="1:8">
      <c r="A725" s="218">
        <v>22921</v>
      </c>
      <c r="B725" t="s">
        <v>1077</v>
      </c>
      <c r="C725" t="s">
        <v>4141</v>
      </c>
      <c r="D725" t="s">
        <v>4107</v>
      </c>
      <c r="E725" t="s">
        <v>4142</v>
      </c>
      <c r="F725" t="s">
        <v>4143</v>
      </c>
      <c r="G725" t="s">
        <v>5011</v>
      </c>
      <c r="H725" t="s">
        <v>5008</v>
      </c>
    </row>
    <row r="726" spans="1:8">
      <c r="A726" s="218">
        <v>22954</v>
      </c>
      <c r="B726" t="s">
        <v>4144</v>
      </c>
      <c r="C726" t="s">
        <v>4145</v>
      </c>
      <c r="D726" t="s">
        <v>4146</v>
      </c>
      <c r="E726" t="s">
        <v>4147</v>
      </c>
      <c r="F726" t="s">
        <v>4148</v>
      </c>
      <c r="G726" t="s">
        <v>5011</v>
      </c>
      <c r="H726" t="s">
        <v>5008</v>
      </c>
    </row>
    <row r="727" spans="1:8">
      <c r="A727" s="218">
        <v>22962</v>
      </c>
      <c r="B727" t="s">
        <v>989</v>
      </c>
      <c r="C727" t="s">
        <v>4149</v>
      </c>
      <c r="D727" t="s">
        <v>4146</v>
      </c>
      <c r="E727" t="s">
        <v>4150</v>
      </c>
      <c r="F727" t="s">
        <v>4151</v>
      </c>
      <c r="G727" t="s">
        <v>5011</v>
      </c>
      <c r="H727" t="s">
        <v>5008</v>
      </c>
    </row>
    <row r="728" spans="1:8">
      <c r="A728" s="218">
        <v>22988</v>
      </c>
      <c r="B728" t="s">
        <v>989</v>
      </c>
      <c r="C728" t="s">
        <v>4152</v>
      </c>
      <c r="D728" t="s">
        <v>4146</v>
      </c>
      <c r="E728" t="s">
        <v>4153</v>
      </c>
      <c r="F728" t="s">
        <v>4154</v>
      </c>
      <c r="G728" t="s">
        <v>5011</v>
      </c>
      <c r="H728" t="s">
        <v>5008</v>
      </c>
    </row>
    <row r="729" spans="1:8">
      <c r="A729" s="218">
        <v>23002</v>
      </c>
      <c r="B729" t="s">
        <v>1503</v>
      </c>
      <c r="C729" t="s">
        <v>4155</v>
      </c>
      <c r="D729" t="s">
        <v>4146</v>
      </c>
      <c r="E729" t="s">
        <v>4156</v>
      </c>
      <c r="F729" t="s">
        <v>4157</v>
      </c>
      <c r="G729" t="s">
        <v>5011</v>
      </c>
      <c r="H729" t="s">
        <v>5009</v>
      </c>
    </row>
    <row r="730" spans="1:8">
      <c r="A730" s="218">
        <v>23044</v>
      </c>
      <c r="B730" t="s">
        <v>998</v>
      </c>
      <c r="C730" t="s">
        <v>4158</v>
      </c>
      <c r="D730" t="s">
        <v>4159</v>
      </c>
      <c r="E730" t="s">
        <v>4160</v>
      </c>
      <c r="F730" t="s">
        <v>4161</v>
      </c>
      <c r="G730" t="s">
        <v>5011</v>
      </c>
      <c r="H730" t="s">
        <v>5008</v>
      </c>
    </row>
    <row r="731" spans="1:8">
      <c r="A731" s="218">
        <v>23069</v>
      </c>
      <c r="B731" t="s">
        <v>1015</v>
      </c>
      <c r="C731" t="s">
        <v>4162</v>
      </c>
      <c r="D731" t="s">
        <v>4163</v>
      </c>
      <c r="E731" t="s">
        <v>4164</v>
      </c>
      <c r="F731" t="s">
        <v>4165</v>
      </c>
      <c r="G731" t="s">
        <v>5011</v>
      </c>
      <c r="H731" t="s">
        <v>5009</v>
      </c>
    </row>
    <row r="732" spans="1:8">
      <c r="A732" s="218">
        <v>23085</v>
      </c>
      <c r="B732" t="s">
        <v>989</v>
      </c>
      <c r="C732" t="s">
        <v>4166</v>
      </c>
      <c r="D732" t="s">
        <v>4163</v>
      </c>
      <c r="E732" t="s">
        <v>4167</v>
      </c>
      <c r="F732" t="s">
        <v>4168</v>
      </c>
      <c r="G732" t="s">
        <v>5011</v>
      </c>
      <c r="H732" t="s">
        <v>5008</v>
      </c>
    </row>
    <row r="733" spans="1:8">
      <c r="A733" s="218">
        <v>23127</v>
      </c>
      <c r="B733" t="s">
        <v>1337</v>
      </c>
      <c r="C733" t="s">
        <v>4169</v>
      </c>
      <c r="D733" t="s">
        <v>4170</v>
      </c>
      <c r="E733" t="s">
        <v>4171</v>
      </c>
      <c r="F733" t="s">
        <v>4172</v>
      </c>
      <c r="G733" t="s">
        <v>5012</v>
      </c>
      <c r="H733" t="s">
        <v>5009</v>
      </c>
    </row>
    <row r="734" spans="1:8">
      <c r="A734" s="218">
        <v>23151</v>
      </c>
      <c r="B734" t="s">
        <v>1335</v>
      </c>
      <c r="C734" t="s">
        <v>4173</v>
      </c>
      <c r="D734" t="s">
        <v>4170</v>
      </c>
      <c r="E734" t="s">
        <v>4174</v>
      </c>
      <c r="F734" t="s">
        <v>4175</v>
      </c>
      <c r="G734" t="s">
        <v>5012</v>
      </c>
      <c r="H734" t="s">
        <v>5009</v>
      </c>
    </row>
    <row r="735" spans="1:8">
      <c r="A735" s="218">
        <v>23218</v>
      </c>
      <c r="B735" t="s">
        <v>4176</v>
      </c>
      <c r="C735" t="s">
        <v>4177</v>
      </c>
      <c r="D735" t="s">
        <v>4178</v>
      </c>
      <c r="E735" t="s">
        <v>4179</v>
      </c>
      <c r="F735" t="s">
        <v>4180</v>
      </c>
      <c r="G735" t="s">
        <v>5011</v>
      </c>
      <c r="H735" t="s">
        <v>5009</v>
      </c>
    </row>
    <row r="736" spans="1:8">
      <c r="A736" s="218">
        <v>23226</v>
      </c>
      <c r="B736" t="s">
        <v>4181</v>
      </c>
      <c r="C736" t="s">
        <v>4182</v>
      </c>
      <c r="D736" t="s">
        <v>4178</v>
      </c>
      <c r="E736" t="s">
        <v>4183</v>
      </c>
      <c r="F736" t="s">
        <v>4184</v>
      </c>
      <c r="G736" t="s">
        <v>5011</v>
      </c>
      <c r="H736" t="s">
        <v>5009</v>
      </c>
    </row>
    <row r="737" spans="1:8">
      <c r="A737" s="218">
        <v>23242</v>
      </c>
      <c r="B737" t="s">
        <v>989</v>
      </c>
      <c r="C737" t="s">
        <v>4185</v>
      </c>
      <c r="D737" t="s">
        <v>4178</v>
      </c>
      <c r="E737" t="s">
        <v>4186</v>
      </c>
      <c r="F737" t="s">
        <v>4187</v>
      </c>
      <c r="G737" t="s">
        <v>5011</v>
      </c>
      <c r="H737" t="s">
        <v>5008</v>
      </c>
    </row>
    <row r="738" spans="1:8">
      <c r="A738" s="218">
        <v>23259</v>
      </c>
      <c r="B738" t="s">
        <v>989</v>
      </c>
      <c r="C738" t="s">
        <v>4188</v>
      </c>
      <c r="D738" t="s">
        <v>4178</v>
      </c>
      <c r="E738" t="s">
        <v>4189</v>
      </c>
      <c r="F738" t="s">
        <v>4190</v>
      </c>
      <c r="G738" t="s">
        <v>5011</v>
      </c>
      <c r="H738" t="s">
        <v>5008</v>
      </c>
    </row>
    <row r="739" spans="1:8">
      <c r="A739" s="218">
        <v>23267</v>
      </c>
      <c r="B739" t="s">
        <v>1218</v>
      </c>
      <c r="C739" t="s">
        <v>4191</v>
      </c>
      <c r="D739" t="s">
        <v>4192</v>
      </c>
      <c r="E739" t="s">
        <v>4193</v>
      </c>
      <c r="F739" t="s">
        <v>4194</v>
      </c>
      <c r="G739" t="s">
        <v>5011</v>
      </c>
      <c r="H739" t="s">
        <v>5008</v>
      </c>
    </row>
    <row r="740" spans="1:8">
      <c r="A740" s="218">
        <v>23358</v>
      </c>
      <c r="B740" t="s">
        <v>1337</v>
      </c>
      <c r="C740" t="s">
        <v>4195</v>
      </c>
      <c r="D740" t="s">
        <v>4196</v>
      </c>
      <c r="E740" t="s">
        <v>4197</v>
      </c>
      <c r="F740" t="s">
        <v>4198</v>
      </c>
      <c r="G740" t="s">
        <v>5012</v>
      </c>
      <c r="H740" t="s">
        <v>5009</v>
      </c>
    </row>
    <row r="741" spans="1:8">
      <c r="A741" s="218">
        <v>23523</v>
      </c>
      <c r="B741" t="s">
        <v>4199</v>
      </c>
      <c r="C741" t="s">
        <v>4200</v>
      </c>
      <c r="D741" t="s">
        <v>4178</v>
      </c>
      <c r="E741" t="s">
        <v>4201</v>
      </c>
      <c r="F741" t="s">
        <v>4202</v>
      </c>
      <c r="G741" t="s">
        <v>5011</v>
      </c>
      <c r="H741" t="s">
        <v>5009</v>
      </c>
    </row>
    <row r="742" spans="1:8">
      <c r="A742" s="218">
        <v>23564</v>
      </c>
      <c r="B742" t="s">
        <v>989</v>
      </c>
      <c r="C742" t="s">
        <v>4203</v>
      </c>
      <c r="D742" t="s">
        <v>2006</v>
      </c>
      <c r="E742" t="s">
        <v>4204</v>
      </c>
      <c r="F742" t="s">
        <v>4205</v>
      </c>
      <c r="G742" t="s">
        <v>5011</v>
      </c>
      <c r="H742" t="s">
        <v>5008</v>
      </c>
    </row>
    <row r="743" spans="1:8">
      <c r="A743" s="218">
        <v>23622</v>
      </c>
      <c r="B743" t="s">
        <v>1123</v>
      </c>
      <c r="C743" t="s">
        <v>4206</v>
      </c>
      <c r="D743" t="s">
        <v>4097</v>
      </c>
      <c r="E743" t="s">
        <v>4207</v>
      </c>
      <c r="F743" t="s">
        <v>4208</v>
      </c>
      <c r="G743" t="s">
        <v>5011</v>
      </c>
      <c r="H743" t="s">
        <v>5008</v>
      </c>
    </row>
    <row r="744" spans="1:8">
      <c r="A744" s="218">
        <v>23655</v>
      </c>
      <c r="B744" t="s">
        <v>1022</v>
      </c>
      <c r="C744" t="s">
        <v>4209</v>
      </c>
      <c r="D744" t="s">
        <v>4210</v>
      </c>
      <c r="E744" t="s">
        <v>4211</v>
      </c>
      <c r="F744" t="s">
        <v>4212</v>
      </c>
      <c r="G744" t="s">
        <v>5011</v>
      </c>
      <c r="H744" t="s">
        <v>5009</v>
      </c>
    </row>
    <row r="745" spans="1:8">
      <c r="A745" s="218">
        <v>23689</v>
      </c>
      <c r="B745" t="s">
        <v>1022</v>
      </c>
      <c r="C745" t="s">
        <v>4213</v>
      </c>
      <c r="D745" t="s">
        <v>2017</v>
      </c>
      <c r="E745" t="s">
        <v>4214</v>
      </c>
      <c r="F745" t="s">
        <v>4215</v>
      </c>
      <c r="G745" t="s">
        <v>5011</v>
      </c>
      <c r="H745" t="s">
        <v>5009</v>
      </c>
    </row>
    <row r="746" spans="1:8">
      <c r="A746" s="218">
        <v>23762</v>
      </c>
      <c r="B746" t="s">
        <v>1021</v>
      </c>
      <c r="C746" t="s">
        <v>4216</v>
      </c>
      <c r="D746" t="s">
        <v>4217</v>
      </c>
      <c r="E746" t="s">
        <v>4218</v>
      </c>
      <c r="F746" t="s">
        <v>4219</v>
      </c>
      <c r="G746" t="s">
        <v>5011</v>
      </c>
      <c r="H746" t="s">
        <v>5009</v>
      </c>
    </row>
    <row r="747" spans="1:8">
      <c r="A747" s="218">
        <v>23771</v>
      </c>
      <c r="B747" t="s">
        <v>1292</v>
      </c>
      <c r="C747" t="s">
        <v>4220</v>
      </c>
      <c r="D747" t="s">
        <v>4221</v>
      </c>
      <c r="E747" t="s">
        <v>4222</v>
      </c>
      <c r="F747" t="s">
        <v>4223</v>
      </c>
      <c r="G747" t="s">
        <v>5011</v>
      </c>
      <c r="H747" t="s">
        <v>5008</v>
      </c>
    </row>
    <row r="748" spans="1:8">
      <c r="A748" s="218">
        <v>23804</v>
      </c>
      <c r="B748" t="s">
        <v>1085</v>
      </c>
      <c r="C748" t="s">
        <v>4224</v>
      </c>
      <c r="D748" t="s">
        <v>4225</v>
      </c>
      <c r="E748" t="s">
        <v>4226</v>
      </c>
      <c r="F748" t="s">
        <v>4227</v>
      </c>
      <c r="G748" t="s">
        <v>5011</v>
      </c>
      <c r="H748" t="s">
        <v>5008</v>
      </c>
    </row>
    <row r="749" spans="1:8">
      <c r="A749" s="218">
        <v>23812</v>
      </c>
      <c r="B749" t="s">
        <v>1199</v>
      </c>
      <c r="C749" t="s">
        <v>4228</v>
      </c>
      <c r="D749" t="s">
        <v>4225</v>
      </c>
      <c r="E749" t="s">
        <v>4229</v>
      </c>
      <c r="F749" t="s">
        <v>4230</v>
      </c>
      <c r="G749" t="s">
        <v>5011</v>
      </c>
      <c r="H749" t="s">
        <v>5008</v>
      </c>
    </row>
    <row r="750" spans="1:8">
      <c r="A750" s="218">
        <v>23846</v>
      </c>
      <c r="B750" t="s">
        <v>1194</v>
      </c>
      <c r="C750" t="s">
        <v>4231</v>
      </c>
      <c r="D750" t="s">
        <v>4232</v>
      </c>
      <c r="E750" t="s">
        <v>4233</v>
      </c>
      <c r="F750" t="s">
        <v>4234</v>
      </c>
      <c r="G750" t="s">
        <v>5011</v>
      </c>
      <c r="H750" t="s">
        <v>5008</v>
      </c>
    </row>
    <row r="751" spans="1:8">
      <c r="A751" s="218">
        <v>23853</v>
      </c>
      <c r="B751" t="s">
        <v>1250</v>
      </c>
      <c r="C751" t="s">
        <v>4235</v>
      </c>
      <c r="D751" t="s">
        <v>4232</v>
      </c>
      <c r="E751" t="s">
        <v>4236</v>
      </c>
      <c r="F751" t="s">
        <v>4237</v>
      </c>
      <c r="G751" t="s">
        <v>5011</v>
      </c>
      <c r="H751" t="s">
        <v>5008</v>
      </c>
    </row>
    <row r="752" spans="1:8">
      <c r="A752" s="218">
        <v>23861</v>
      </c>
      <c r="B752" t="s">
        <v>998</v>
      </c>
      <c r="C752" t="s">
        <v>4238</v>
      </c>
      <c r="D752" t="s">
        <v>4232</v>
      </c>
      <c r="E752" t="s">
        <v>4239</v>
      </c>
      <c r="F752" t="s">
        <v>4240</v>
      </c>
      <c r="G752" t="s">
        <v>5011</v>
      </c>
      <c r="H752" t="s">
        <v>5008</v>
      </c>
    </row>
    <row r="753" spans="1:8">
      <c r="A753" s="218">
        <v>23945</v>
      </c>
      <c r="B753" t="s">
        <v>989</v>
      </c>
      <c r="C753" t="s">
        <v>4241</v>
      </c>
      <c r="D753" t="s">
        <v>2021</v>
      </c>
      <c r="E753" t="s">
        <v>4242</v>
      </c>
      <c r="F753" t="s">
        <v>4243</v>
      </c>
      <c r="G753" t="s">
        <v>5011</v>
      </c>
      <c r="H753" t="s">
        <v>5008</v>
      </c>
    </row>
    <row r="754" spans="1:8">
      <c r="A754" s="218">
        <v>23952</v>
      </c>
      <c r="B754" t="s">
        <v>989</v>
      </c>
      <c r="C754" t="s">
        <v>4244</v>
      </c>
      <c r="D754" t="s">
        <v>2021</v>
      </c>
      <c r="E754" t="s">
        <v>4245</v>
      </c>
      <c r="F754" t="s">
        <v>4246</v>
      </c>
      <c r="G754" t="s">
        <v>5011</v>
      </c>
      <c r="H754" t="s">
        <v>5008</v>
      </c>
    </row>
    <row r="755" spans="1:8">
      <c r="A755" s="218">
        <v>23961</v>
      </c>
      <c r="B755" t="s">
        <v>989</v>
      </c>
      <c r="C755" t="s">
        <v>4247</v>
      </c>
      <c r="D755" t="s">
        <v>2021</v>
      </c>
      <c r="E755" t="s">
        <v>4248</v>
      </c>
      <c r="F755" t="s">
        <v>4249</v>
      </c>
      <c r="G755" t="s">
        <v>5011</v>
      </c>
      <c r="H755" t="s">
        <v>5008</v>
      </c>
    </row>
    <row r="756" spans="1:8">
      <c r="A756" s="218">
        <v>23978</v>
      </c>
      <c r="B756" t="s">
        <v>989</v>
      </c>
      <c r="C756" t="s">
        <v>4250</v>
      </c>
      <c r="D756" t="s">
        <v>2025</v>
      </c>
      <c r="E756" t="s">
        <v>4251</v>
      </c>
      <c r="F756" t="s">
        <v>4252</v>
      </c>
      <c r="G756" t="s">
        <v>5011</v>
      </c>
      <c r="H756" t="s">
        <v>5008</v>
      </c>
    </row>
    <row r="757" spans="1:8">
      <c r="A757" s="218">
        <v>23994</v>
      </c>
      <c r="B757" t="s">
        <v>989</v>
      </c>
      <c r="C757" t="s">
        <v>4253</v>
      </c>
      <c r="D757" t="s">
        <v>2025</v>
      </c>
      <c r="E757" t="s">
        <v>4254</v>
      </c>
      <c r="F757" t="s">
        <v>4255</v>
      </c>
      <c r="G757" t="s">
        <v>5011</v>
      </c>
      <c r="H757" t="s">
        <v>5008</v>
      </c>
    </row>
    <row r="758" spans="1:8">
      <c r="A758" s="218">
        <v>24026</v>
      </c>
      <c r="B758" t="s">
        <v>1296</v>
      </c>
      <c r="C758" t="s">
        <v>4256</v>
      </c>
      <c r="D758" t="s">
        <v>2021</v>
      </c>
      <c r="E758" t="s">
        <v>4257</v>
      </c>
      <c r="F758" t="s">
        <v>4258</v>
      </c>
      <c r="G758" t="s">
        <v>5011</v>
      </c>
      <c r="H758" t="s">
        <v>5008</v>
      </c>
    </row>
    <row r="759" spans="1:8">
      <c r="A759" s="218">
        <v>24059</v>
      </c>
      <c r="B759" t="s">
        <v>1228</v>
      </c>
      <c r="C759" t="s">
        <v>4259</v>
      </c>
      <c r="D759" t="s">
        <v>2029</v>
      </c>
      <c r="E759" t="s">
        <v>4260</v>
      </c>
      <c r="F759" t="s">
        <v>4261</v>
      </c>
      <c r="G759" t="s">
        <v>5011</v>
      </c>
      <c r="H759" t="s">
        <v>5008</v>
      </c>
    </row>
    <row r="760" spans="1:8">
      <c r="A760" s="218">
        <v>24075</v>
      </c>
      <c r="B760" t="s">
        <v>998</v>
      </c>
      <c r="C760" t="s">
        <v>4262</v>
      </c>
      <c r="D760" t="s">
        <v>2029</v>
      </c>
      <c r="E760" t="s">
        <v>4263</v>
      </c>
      <c r="F760" t="s">
        <v>4264</v>
      </c>
      <c r="G760" t="s">
        <v>5011</v>
      </c>
      <c r="H760" t="s">
        <v>5008</v>
      </c>
    </row>
    <row r="761" spans="1:8">
      <c r="A761" s="218">
        <v>24083</v>
      </c>
      <c r="B761" t="s">
        <v>1533</v>
      </c>
      <c r="C761" t="s">
        <v>4265</v>
      </c>
      <c r="D761" t="s">
        <v>4266</v>
      </c>
      <c r="E761" t="s">
        <v>4267</v>
      </c>
      <c r="F761" t="s">
        <v>4268</v>
      </c>
      <c r="G761" t="s">
        <v>5011</v>
      </c>
      <c r="H761" t="s">
        <v>5009</v>
      </c>
    </row>
    <row r="762" spans="1:8">
      <c r="A762" s="218">
        <v>24109</v>
      </c>
      <c r="B762" t="s">
        <v>1033</v>
      </c>
      <c r="C762" t="s">
        <v>4269</v>
      </c>
      <c r="D762" t="s">
        <v>4270</v>
      </c>
      <c r="E762" t="s">
        <v>4271</v>
      </c>
      <c r="F762" t="s">
        <v>4272</v>
      </c>
      <c r="G762" t="s">
        <v>5011</v>
      </c>
      <c r="H762" t="s">
        <v>5008</v>
      </c>
    </row>
    <row r="763" spans="1:8">
      <c r="A763" s="218">
        <v>24133</v>
      </c>
      <c r="B763" t="s">
        <v>1568</v>
      </c>
      <c r="C763" t="s">
        <v>4273</v>
      </c>
      <c r="D763" t="s">
        <v>4274</v>
      </c>
      <c r="E763" t="s">
        <v>4275</v>
      </c>
      <c r="F763" t="s">
        <v>4276</v>
      </c>
      <c r="G763" t="s">
        <v>5011</v>
      </c>
      <c r="H763" t="s">
        <v>5009</v>
      </c>
    </row>
    <row r="764" spans="1:8">
      <c r="A764" s="218">
        <v>24158</v>
      </c>
      <c r="B764" t="s">
        <v>989</v>
      </c>
      <c r="C764" t="s">
        <v>4277</v>
      </c>
      <c r="D764" t="s">
        <v>4278</v>
      </c>
      <c r="E764" t="s">
        <v>4279</v>
      </c>
      <c r="F764" t="s">
        <v>4280</v>
      </c>
      <c r="G764" t="s">
        <v>5011</v>
      </c>
      <c r="H764" t="s">
        <v>5008</v>
      </c>
    </row>
    <row r="765" spans="1:8">
      <c r="A765" s="218">
        <v>24182</v>
      </c>
      <c r="B765" t="s">
        <v>1235</v>
      </c>
      <c r="C765" t="s">
        <v>4281</v>
      </c>
      <c r="D765" t="s">
        <v>2037</v>
      </c>
      <c r="E765" t="s">
        <v>4282</v>
      </c>
      <c r="F765" t="s">
        <v>4283</v>
      </c>
      <c r="G765" t="s">
        <v>5011</v>
      </c>
      <c r="H765" t="s">
        <v>5008</v>
      </c>
    </row>
    <row r="766" spans="1:8">
      <c r="A766" s="218">
        <v>24208</v>
      </c>
      <c r="B766" t="s">
        <v>989</v>
      </c>
      <c r="C766" t="s">
        <v>4284</v>
      </c>
      <c r="D766" t="s">
        <v>2037</v>
      </c>
      <c r="E766" t="s">
        <v>4285</v>
      </c>
      <c r="F766" t="s">
        <v>4286</v>
      </c>
      <c r="G766" t="s">
        <v>5011</v>
      </c>
      <c r="H766" t="s">
        <v>5008</v>
      </c>
    </row>
    <row r="767" spans="1:8">
      <c r="A767" s="218">
        <v>24216</v>
      </c>
      <c r="B767" t="s">
        <v>989</v>
      </c>
      <c r="C767" t="s">
        <v>4287</v>
      </c>
      <c r="D767" t="s">
        <v>2037</v>
      </c>
      <c r="E767" t="s">
        <v>4288</v>
      </c>
      <c r="F767" t="s">
        <v>4289</v>
      </c>
      <c r="G767" t="s">
        <v>5011</v>
      </c>
      <c r="H767" t="s">
        <v>5008</v>
      </c>
    </row>
    <row r="768" spans="1:8">
      <c r="A768" s="218">
        <v>24232</v>
      </c>
      <c r="B768" t="s">
        <v>4290</v>
      </c>
      <c r="C768" t="s">
        <v>4291</v>
      </c>
      <c r="D768" t="s">
        <v>2037</v>
      </c>
      <c r="E768" t="s">
        <v>4292</v>
      </c>
      <c r="F768" t="s">
        <v>4293</v>
      </c>
      <c r="G768" t="s">
        <v>5011</v>
      </c>
      <c r="H768" t="s">
        <v>5008</v>
      </c>
    </row>
    <row r="769" spans="1:8">
      <c r="A769" s="218">
        <v>24257</v>
      </c>
      <c r="B769" t="s">
        <v>1309</v>
      </c>
      <c r="C769" t="s">
        <v>4294</v>
      </c>
      <c r="D769" t="s">
        <v>2037</v>
      </c>
      <c r="E769" t="s">
        <v>4295</v>
      </c>
      <c r="F769" t="s">
        <v>4296</v>
      </c>
      <c r="G769" t="s">
        <v>5011</v>
      </c>
      <c r="H769" t="s">
        <v>5008</v>
      </c>
    </row>
    <row r="770" spans="1:8">
      <c r="A770" s="218">
        <v>24273</v>
      </c>
      <c r="B770" t="s">
        <v>989</v>
      </c>
      <c r="C770" t="s">
        <v>4297</v>
      </c>
      <c r="D770" t="s">
        <v>4298</v>
      </c>
      <c r="E770" t="s">
        <v>4299</v>
      </c>
      <c r="F770" t="s">
        <v>4300</v>
      </c>
      <c r="G770" t="s">
        <v>5011</v>
      </c>
      <c r="H770" t="s">
        <v>5008</v>
      </c>
    </row>
    <row r="771" spans="1:8">
      <c r="A771" s="218">
        <v>24307</v>
      </c>
      <c r="B771" t="s">
        <v>1022</v>
      </c>
      <c r="C771" t="s">
        <v>4301</v>
      </c>
      <c r="D771" t="s">
        <v>2041</v>
      </c>
      <c r="E771" t="s">
        <v>4302</v>
      </c>
      <c r="F771" t="s">
        <v>4303</v>
      </c>
      <c r="G771" t="s">
        <v>5011</v>
      </c>
      <c r="H771" t="s">
        <v>5009</v>
      </c>
    </row>
    <row r="772" spans="1:8">
      <c r="A772" s="218">
        <v>24349</v>
      </c>
      <c r="B772" t="s">
        <v>1023</v>
      </c>
      <c r="C772" t="s">
        <v>4304</v>
      </c>
      <c r="D772" t="s">
        <v>4305</v>
      </c>
      <c r="E772" t="s">
        <v>4306</v>
      </c>
      <c r="F772" t="s">
        <v>4307</v>
      </c>
      <c r="G772" t="s">
        <v>5011</v>
      </c>
      <c r="H772" t="s">
        <v>5009</v>
      </c>
    </row>
    <row r="773" spans="1:8">
      <c r="A773" s="218">
        <v>24364</v>
      </c>
      <c r="B773" t="s">
        <v>989</v>
      </c>
      <c r="C773" t="s">
        <v>4308</v>
      </c>
      <c r="D773" t="s">
        <v>4309</v>
      </c>
      <c r="E773" t="s">
        <v>4310</v>
      </c>
      <c r="F773" t="s">
        <v>4311</v>
      </c>
      <c r="G773" t="s">
        <v>5011</v>
      </c>
      <c r="H773" t="s">
        <v>5008</v>
      </c>
    </row>
    <row r="774" spans="1:8">
      <c r="A774" s="218">
        <v>24372</v>
      </c>
      <c r="B774" t="s">
        <v>1022</v>
      </c>
      <c r="C774" t="s">
        <v>4312</v>
      </c>
      <c r="D774" t="s">
        <v>4309</v>
      </c>
      <c r="E774" t="s">
        <v>4313</v>
      </c>
      <c r="F774" t="s">
        <v>4314</v>
      </c>
      <c r="G774" t="s">
        <v>5011</v>
      </c>
      <c r="H774" t="s">
        <v>5009</v>
      </c>
    </row>
    <row r="775" spans="1:8">
      <c r="A775" s="218">
        <v>24448</v>
      </c>
      <c r="B775" t="s">
        <v>1529</v>
      </c>
      <c r="C775" t="s">
        <v>4315</v>
      </c>
      <c r="D775" t="s">
        <v>2045</v>
      </c>
      <c r="E775" t="s">
        <v>4316</v>
      </c>
      <c r="F775" t="s">
        <v>4317</v>
      </c>
      <c r="G775" t="s">
        <v>5011</v>
      </c>
      <c r="H775" t="s">
        <v>5009</v>
      </c>
    </row>
    <row r="776" spans="1:8">
      <c r="A776" s="218">
        <v>24463</v>
      </c>
      <c r="B776" t="s">
        <v>1073</v>
      </c>
      <c r="C776" t="s">
        <v>4318</v>
      </c>
      <c r="D776" t="s">
        <v>4319</v>
      </c>
      <c r="E776" t="s">
        <v>4320</v>
      </c>
      <c r="F776" t="s">
        <v>4321</v>
      </c>
      <c r="G776" t="s">
        <v>5011</v>
      </c>
      <c r="H776" t="s">
        <v>5008</v>
      </c>
    </row>
    <row r="777" spans="1:8">
      <c r="A777" s="218">
        <v>24505</v>
      </c>
      <c r="B777" t="s">
        <v>989</v>
      </c>
      <c r="C777" t="s">
        <v>4322</v>
      </c>
      <c r="D777" t="s">
        <v>4323</v>
      </c>
      <c r="E777" t="s">
        <v>4324</v>
      </c>
      <c r="F777" t="s">
        <v>4325</v>
      </c>
      <c r="G777" t="s">
        <v>5011</v>
      </c>
      <c r="H777" t="s">
        <v>5008</v>
      </c>
    </row>
    <row r="778" spans="1:8">
      <c r="A778" s="218">
        <v>24513</v>
      </c>
      <c r="B778" t="s">
        <v>1563</v>
      </c>
      <c r="C778" t="s">
        <v>4326</v>
      </c>
      <c r="D778" t="s">
        <v>4323</v>
      </c>
      <c r="E778" t="s">
        <v>4327</v>
      </c>
      <c r="F778" t="s">
        <v>4328</v>
      </c>
      <c r="G778" t="s">
        <v>5011</v>
      </c>
      <c r="H778" t="s">
        <v>5009</v>
      </c>
    </row>
    <row r="779" spans="1:8">
      <c r="A779" s="218">
        <v>24562</v>
      </c>
      <c r="B779" t="s">
        <v>1047</v>
      </c>
      <c r="C779" t="s">
        <v>4329</v>
      </c>
      <c r="D779" t="s">
        <v>2049</v>
      </c>
      <c r="E779" t="s">
        <v>4330</v>
      </c>
      <c r="F779" t="s">
        <v>4331</v>
      </c>
      <c r="G779" t="s">
        <v>5011</v>
      </c>
      <c r="H779" t="s">
        <v>5008</v>
      </c>
    </row>
    <row r="780" spans="1:8">
      <c r="A780" s="218">
        <v>24621</v>
      </c>
      <c r="B780" t="s">
        <v>1046</v>
      </c>
      <c r="C780" t="s">
        <v>4332</v>
      </c>
      <c r="D780" t="s">
        <v>4333</v>
      </c>
      <c r="E780" t="s">
        <v>4334</v>
      </c>
      <c r="F780" t="s">
        <v>4335</v>
      </c>
      <c r="G780" t="s">
        <v>5011</v>
      </c>
      <c r="H780" t="s">
        <v>5008</v>
      </c>
    </row>
    <row r="781" spans="1:8">
      <c r="A781" s="218">
        <v>24638</v>
      </c>
      <c r="B781" t="s">
        <v>1041</v>
      </c>
      <c r="C781" t="s">
        <v>4336</v>
      </c>
      <c r="D781" t="s">
        <v>4337</v>
      </c>
      <c r="E781" t="s">
        <v>4338</v>
      </c>
      <c r="F781" t="s">
        <v>4339</v>
      </c>
      <c r="G781" t="s">
        <v>5011</v>
      </c>
      <c r="H781" t="s">
        <v>5008</v>
      </c>
    </row>
    <row r="782" spans="1:8">
      <c r="A782" s="218">
        <v>24646</v>
      </c>
      <c r="B782" t="s">
        <v>1022</v>
      </c>
      <c r="C782" t="s">
        <v>4340</v>
      </c>
      <c r="D782" t="s">
        <v>4337</v>
      </c>
      <c r="E782" t="s">
        <v>4341</v>
      </c>
      <c r="F782" t="s">
        <v>4342</v>
      </c>
      <c r="G782" t="s">
        <v>5011</v>
      </c>
      <c r="H782" t="s">
        <v>5009</v>
      </c>
    </row>
    <row r="783" spans="1:8">
      <c r="A783" s="218">
        <v>24661</v>
      </c>
      <c r="B783" t="s">
        <v>1338</v>
      </c>
      <c r="C783" t="s">
        <v>4343</v>
      </c>
      <c r="D783" t="s">
        <v>4344</v>
      </c>
      <c r="E783" t="s">
        <v>4345</v>
      </c>
      <c r="F783" t="s">
        <v>4346</v>
      </c>
      <c r="G783" t="s">
        <v>5011</v>
      </c>
      <c r="H783" t="s">
        <v>5008</v>
      </c>
    </row>
    <row r="784" spans="1:8">
      <c r="A784" s="218">
        <v>24679</v>
      </c>
      <c r="B784" t="s">
        <v>4347</v>
      </c>
      <c r="C784" t="s">
        <v>4348</v>
      </c>
      <c r="D784" t="s">
        <v>4344</v>
      </c>
      <c r="E784" t="s">
        <v>4349</v>
      </c>
      <c r="F784" t="s">
        <v>4350</v>
      </c>
      <c r="G784" t="s">
        <v>5011</v>
      </c>
      <c r="H784" t="s">
        <v>5009</v>
      </c>
    </row>
    <row r="785" spans="1:8">
      <c r="A785" s="218">
        <v>24695</v>
      </c>
      <c r="B785" t="s">
        <v>989</v>
      </c>
      <c r="C785" t="s">
        <v>4351</v>
      </c>
      <c r="D785" t="s">
        <v>2057</v>
      </c>
      <c r="E785" t="s">
        <v>4352</v>
      </c>
      <c r="F785" t="s">
        <v>4353</v>
      </c>
      <c r="G785" t="s">
        <v>5011</v>
      </c>
      <c r="H785" t="s">
        <v>5008</v>
      </c>
    </row>
    <row r="786" spans="1:8">
      <c r="A786" s="218">
        <v>24778</v>
      </c>
      <c r="B786" t="s">
        <v>1189</v>
      </c>
      <c r="C786" t="s">
        <v>4354</v>
      </c>
      <c r="D786" t="s">
        <v>2061</v>
      </c>
      <c r="E786" t="s">
        <v>4355</v>
      </c>
      <c r="F786" t="s">
        <v>4356</v>
      </c>
      <c r="G786" t="s">
        <v>5011</v>
      </c>
      <c r="H786" t="s">
        <v>5008</v>
      </c>
    </row>
    <row r="787" spans="1:8">
      <c r="A787" s="218">
        <v>24802</v>
      </c>
      <c r="B787" t="s">
        <v>989</v>
      </c>
      <c r="C787" t="s">
        <v>4357</v>
      </c>
      <c r="D787" t="s">
        <v>2065</v>
      </c>
      <c r="E787" t="s">
        <v>4358</v>
      </c>
      <c r="F787" t="s">
        <v>4359</v>
      </c>
      <c r="G787" t="s">
        <v>5011</v>
      </c>
      <c r="H787" t="s">
        <v>5008</v>
      </c>
    </row>
    <row r="788" spans="1:8">
      <c r="A788" s="218">
        <v>24811</v>
      </c>
      <c r="B788" t="s">
        <v>989</v>
      </c>
      <c r="C788" t="s">
        <v>4360</v>
      </c>
      <c r="D788" t="s">
        <v>2065</v>
      </c>
      <c r="E788" t="s">
        <v>4361</v>
      </c>
      <c r="F788" t="s">
        <v>4362</v>
      </c>
      <c r="G788" t="s">
        <v>5011</v>
      </c>
      <c r="H788" t="s">
        <v>5008</v>
      </c>
    </row>
    <row r="789" spans="1:8">
      <c r="A789" s="218">
        <v>24943</v>
      </c>
      <c r="B789" t="s">
        <v>1035</v>
      </c>
      <c r="C789" t="s">
        <v>4363</v>
      </c>
      <c r="D789" t="s">
        <v>4364</v>
      </c>
      <c r="E789" t="s">
        <v>4365</v>
      </c>
      <c r="F789" t="s">
        <v>4366</v>
      </c>
      <c r="G789" t="s">
        <v>5011</v>
      </c>
      <c r="H789" t="s">
        <v>5008</v>
      </c>
    </row>
    <row r="790" spans="1:8">
      <c r="A790" s="218">
        <v>25015</v>
      </c>
      <c r="B790" t="s">
        <v>984</v>
      </c>
      <c r="C790" t="s">
        <v>4367</v>
      </c>
      <c r="D790" t="s">
        <v>4368</v>
      </c>
      <c r="E790" t="s">
        <v>4369</v>
      </c>
      <c r="F790" t="s">
        <v>4370</v>
      </c>
      <c r="G790" t="s">
        <v>5011</v>
      </c>
      <c r="H790" t="s">
        <v>5008</v>
      </c>
    </row>
    <row r="791" spans="1:8">
      <c r="A791" s="218">
        <v>25023</v>
      </c>
      <c r="B791" t="s">
        <v>1096</v>
      </c>
      <c r="C791" t="s">
        <v>4371</v>
      </c>
      <c r="D791" t="s">
        <v>4368</v>
      </c>
      <c r="E791" t="s">
        <v>4372</v>
      </c>
      <c r="F791" t="s">
        <v>4373</v>
      </c>
      <c r="G791" t="s">
        <v>5011</v>
      </c>
      <c r="H791" t="s">
        <v>5008</v>
      </c>
    </row>
    <row r="792" spans="1:8">
      <c r="A792" s="218">
        <v>25072</v>
      </c>
      <c r="B792" t="s">
        <v>1044</v>
      </c>
      <c r="C792" t="s">
        <v>4374</v>
      </c>
      <c r="D792" t="s">
        <v>4375</v>
      </c>
      <c r="E792" t="s">
        <v>4376</v>
      </c>
      <c r="F792" t="s">
        <v>4377</v>
      </c>
      <c r="G792" t="s">
        <v>5011</v>
      </c>
      <c r="H792" t="s">
        <v>5008</v>
      </c>
    </row>
    <row r="793" spans="1:8">
      <c r="A793" s="218">
        <v>25081</v>
      </c>
      <c r="B793" t="s">
        <v>1022</v>
      </c>
      <c r="C793" t="s">
        <v>4378</v>
      </c>
      <c r="D793" t="s">
        <v>4375</v>
      </c>
      <c r="E793" t="s">
        <v>4379</v>
      </c>
      <c r="F793" t="s">
        <v>4380</v>
      </c>
      <c r="G793" t="s">
        <v>5011</v>
      </c>
      <c r="H793" t="s">
        <v>5009</v>
      </c>
    </row>
    <row r="794" spans="1:8">
      <c r="A794" s="218">
        <v>25122</v>
      </c>
      <c r="B794" t="s">
        <v>1043</v>
      </c>
      <c r="C794" t="s">
        <v>4381</v>
      </c>
      <c r="D794" t="s">
        <v>4382</v>
      </c>
      <c r="E794" t="s">
        <v>4383</v>
      </c>
      <c r="F794" t="s">
        <v>4384</v>
      </c>
      <c r="G794" t="s">
        <v>5011</v>
      </c>
      <c r="H794" t="s">
        <v>5008</v>
      </c>
    </row>
    <row r="795" spans="1:8">
      <c r="A795" s="218">
        <v>25155</v>
      </c>
      <c r="B795" t="s">
        <v>1274</v>
      </c>
      <c r="C795" t="s">
        <v>4385</v>
      </c>
      <c r="D795" t="s">
        <v>4386</v>
      </c>
      <c r="E795" t="s">
        <v>4387</v>
      </c>
      <c r="F795" t="s">
        <v>4388</v>
      </c>
      <c r="G795" t="s">
        <v>5011</v>
      </c>
      <c r="H795" t="s">
        <v>5008</v>
      </c>
    </row>
    <row r="796" spans="1:8">
      <c r="A796" s="218">
        <v>25189</v>
      </c>
      <c r="B796" t="s">
        <v>996</v>
      </c>
      <c r="C796" t="s">
        <v>4389</v>
      </c>
      <c r="D796" t="s">
        <v>4390</v>
      </c>
      <c r="E796" t="s">
        <v>4391</v>
      </c>
      <c r="F796" t="s">
        <v>4392</v>
      </c>
      <c r="G796" t="s">
        <v>5011</v>
      </c>
      <c r="H796" t="s">
        <v>5008</v>
      </c>
    </row>
    <row r="797" spans="1:8">
      <c r="A797" s="218">
        <v>25197</v>
      </c>
      <c r="B797" t="s">
        <v>1002</v>
      </c>
      <c r="C797" t="s">
        <v>4393</v>
      </c>
      <c r="D797" t="s">
        <v>4390</v>
      </c>
      <c r="E797" t="s">
        <v>4394</v>
      </c>
      <c r="F797" t="s">
        <v>4395</v>
      </c>
      <c r="G797" t="s">
        <v>5011</v>
      </c>
      <c r="H797" t="s">
        <v>5008</v>
      </c>
    </row>
    <row r="798" spans="1:8">
      <c r="A798" s="218">
        <v>25205</v>
      </c>
      <c r="B798" t="s">
        <v>1303</v>
      </c>
      <c r="C798" t="s">
        <v>4396</v>
      </c>
      <c r="D798" t="s">
        <v>4390</v>
      </c>
      <c r="E798" t="s">
        <v>4397</v>
      </c>
      <c r="F798" t="s">
        <v>4398</v>
      </c>
      <c r="G798" t="s">
        <v>5011</v>
      </c>
      <c r="H798" t="s">
        <v>5008</v>
      </c>
    </row>
    <row r="799" spans="1:8">
      <c r="A799" s="218">
        <v>25239</v>
      </c>
      <c r="B799" t="s">
        <v>1022</v>
      </c>
      <c r="C799" t="s">
        <v>4399</v>
      </c>
      <c r="D799" t="s">
        <v>4400</v>
      </c>
      <c r="E799" t="s">
        <v>4401</v>
      </c>
      <c r="F799" t="s">
        <v>4402</v>
      </c>
      <c r="G799" t="s">
        <v>5011</v>
      </c>
      <c r="H799" t="s">
        <v>5009</v>
      </c>
    </row>
    <row r="800" spans="1:8">
      <c r="A800" s="218">
        <v>44602</v>
      </c>
      <c r="B800" t="s">
        <v>1437</v>
      </c>
      <c r="C800" t="s">
        <v>4403</v>
      </c>
      <c r="D800" t="s">
        <v>2893</v>
      </c>
      <c r="E800" t="s">
        <v>4404</v>
      </c>
      <c r="F800" t="s">
        <v>4405</v>
      </c>
      <c r="G800" t="s">
        <v>5012</v>
      </c>
      <c r="H800" t="s">
        <v>5007</v>
      </c>
    </row>
    <row r="801" spans="1:8">
      <c r="A801" s="218">
        <v>44628</v>
      </c>
      <c r="B801" t="s">
        <v>1155</v>
      </c>
      <c r="C801" t="s">
        <v>4406</v>
      </c>
      <c r="D801" t="s">
        <v>1746</v>
      </c>
      <c r="E801" t="s">
        <v>4407</v>
      </c>
      <c r="F801" t="s">
        <v>4408</v>
      </c>
      <c r="G801" t="s">
        <v>5011</v>
      </c>
      <c r="H801" t="s">
        <v>5008</v>
      </c>
    </row>
    <row r="802" spans="1:8">
      <c r="A802" s="218">
        <v>44644</v>
      </c>
      <c r="B802" t="s">
        <v>1239</v>
      </c>
      <c r="C802" t="s">
        <v>4409</v>
      </c>
      <c r="D802" t="s">
        <v>1688</v>
      </c>
      <c r="E802" t="s">
        <v>4410</v>
      </c>
      <c r="F802" t="s">
        <v>4411</v>
      </c>
      <c r="G802" t="s">
        <v>5011</v>
      </c>
      <c r="H802" t="s">
        <v>5008</v>
      </c>
    </row>
    <row r="803" spans="1:8">
      <c r="A803" s="218">
        <v>44801</v>
      </c>
      <c r="B803" t="s">
        <v>1287</v>
      </c>
      <c r="C803" t="s">
        <v>4412</v>
      </c>
      <c r="D803" t="s">
        <v>4413</v>
      </c>
      <c r="E803" t="s">
        <v>4414</v>
      </c>
      <c r="F803" t="s">
        <v>4415</v>
      </c>
      <c r="G803" t="s">
        <v>5011</v>
      </c>
      <c r="H803" t="s">
        <v>5008</v>
      </c>
    </row>
    <row r="804" spans="1:8">
      <c r="A804" s="218">
        <v>44818</v>
      </c>
      <c r="B804" t="s">
        <v>1066</v>
      </c>
      <c r="C804" t="s">
        <v>4416</v>
      </c>
      <c r="D804" t="s">
        <v>3051</v>
      </c>
      <c r="E804" t="s">
        <v>4417</v>
      </c>
      <c r="F804" t="s">
        <v>4418</v>
      </c>
      <c r="G804" t="s">
        <v>5011</v>
      </c>
      <c r="H804" t="s">
        <v>5008</v>
      </c>
    </row>
    <row r="805" spans="1:8">
      <c r="A805" s="218">
        <v>45211</v>
      </c>
      <c r="B805" t="s">
        <v>1215</v>
      </c>
      <c r="C805" t="s">
        <v>4419</v>
      </c>
      <c r="D805" t="s">
        <v>2049</v>
      </c>
      <c r="E805" t="s">
        <v>4420</v>
      </c>
      <c r="F805" t="s">
        <v>4421</v>
      </c>
      <c r="G805" t="s">
        <v>5011</v>
      </c>
      <c r="H805" t="s">
        <v>5008</v>
      </c>
    </row>
    <row r="806" spans="1:8">
      <c r="A806" s="218">
        <v>45278</v>
      </c>
      <c r="B806" t="s">
        <v>989</v>
      </c>
      <c r="C806" t="s">
        <v>4422</v>
      </c>
      <c r="D806" t="s">
        <v>3027</v>
      </c>
      <c r="E806" t="s">
        <v>4423</v>
      </c>
      <c r="F806" t="s">
        <v>4424</v>
      </c>
      <c r="G806" t="s">
        <v>5011</v>
      </c>
      <c r="H806" t="s">
        <v>5008</v>
      </c>
    </row>
    <row r="807" spans="1:8">
      <c r="A807" s="218">
        <v>45311</v>
      </c>
      <c r="B807" t="s">
        <v>1271</v>
      </c>
      <c r="C807" t="s">
        <v>4425</v>
      </c>
      <c r="D807" t="s">
        <v>2717</v>
      </c>
      <c r="E807" t="s">
        <v>4426</v>
      </c>
      <c r="F807" t="s">
        <v>4427</v>
      </c>
      <c r="G807" t="s">
        <v>5011</v>
      </c>
      <c r="H807" t="s">
        <v>5008</v>
      </c>
    </row>
    <row r="808" spans="1:8">
      <c r="A808" s="218">
        <v>45344</v>
      </c>
      <c r="B808" t="s">
        <v>1484</v>
      </c>
      <c r="C808" t="s">
        <v>4428</v>
      </c>
      <c r="D808" t="s">
        <v>1704</v>
      </c>
      <c r="E808" t="s">
        <v>4429</v>
      </c>
      <c r="F808" t="s">
        <v>2529</v>
      </c>
      <c r="G808" t="s">
        <v>5011</v>
      </c>
      <c r="H808" t="s">
        <v>5009</v>
      </c>
    </row>
    <row r="809" spans="1:8">
      <c r="A809" s="218">
        <v>45351</v>
      </c>
      <c r="B809" t="s">
        <v>1289</v>
      </c>
      <c r="C809" t="s">
        <v>4430</v>
      </c>
      <c r="D809" t="s">
        <v>4431</v>
      </c>
      <c r="E809" t="s">
        <v>4432</v>
      </c>
      <c r="F809" t="s">
        <v>4433</v>
      </c>
      <c r="G809" t="s">
        <v>5011</v>
      </c>
      <c r="H809" t="s">
        <v>5008</v>
      </c>
    </row>
    <row r="810" spans="1:8">
      <c r="A810" s="218">
        <v>45898</v>
      </c>
      <c r="B810" t="s">
        <v>1259</v>
      </c>
      <c r="C810" t="s">
        <v>4434</v>
      </c>
      <c r="D810" t="s">
        <v>1896</v>
      </c>
      <c r="E810" t="s">
        <v>4435</v>
      </c>
      <c r="F810" t="s">
        <v>4436</v>
      </c>
      <c r="G810" t="s">
        <v>5012</v>
      </c>
      <c r="H810" t="s">
        <v>5008</v>
      </c>
    </row>
    <row r="811" spans="1:8">
      <c r="A811" s="218">
        <v>45922</v>
      </c>
      <c r="B811" t="s">
        <v>1531</v>
      </c>
      <c r="C811" t="s">
        <v>4437</v>
      </c>
      <c r="D811" t="s">
        <v>2085</v>
      </c>
      <c r="E811" t="s">
        <v>4438</v>
      </c>
      <c r="F811" t="s">
        <v>4439</v>
      </c>
      <c r="G811" t="s">
        <v>1051</v>
      </c>
      <c r="H811" t="s">
        <v>5009</v>
      </c>
    </row>
    <row r="812" spans="1:8">
      <c r="A812" s="218">
        <v>46185</v>
      </c>
      <c r="B812" t="s">
        <v>1248</v>
      </c>
      <c r="C812" t="s">
        <v>4440</v>
      </c>
      <c r="D812" t="s">
        <v>1896</v>
      </c>
      <c r="E812" t="s">
        <v>4441</v>
      </c>
      <c r="F812" t="s">
        <v>4442</v>
      </c>
      <c r="G812" t="s">
        <v>5012</v>
      </c>
      <c r="H812" t="s">
        <v>5008</v>
      </c>
    </row>
    <row r="813" spans="1:8">
      <c r="A813" s="218">
        <v>46193</v>
      </c>
      <c r="B813" t="s">
        <v>989</v>
      </c>
      <c r="C813" t="s">
        <v>4443</v>
      </c>
      <c r="D813" t="s">
        <v>4178</v>
      </c>
      <c r="E813" t="s">
        <v>4444</v>
      </c>
      <c r="F813" t="s">
        <v>4445</v>
      </c>
      <c r="G813" t="s">
        <v>5011</v>
      </c>
      <c r="H813" t="s">
        <v>5008</v>
      </c>
    </row>
    <row r="814" spans="1:8">
      <c r="A814" s="218">
        <v>46201</v>
      </c>
      <c r="B814" t="s">
        <v>1519</v>
      </c>
      <c r="C814" t="s">
        <v>4446</v>
      </c>
      <c r="D814" t="s">
        <v>1888</v>
      </c>
      <c r="E814" t="s">
        <v>4447</v>
      </c>
      <c r="F814" t="s">
        <v>4448</v>
      </c>
      <c r="G814" t="s">
        <v>5012</v>
      </c>
      <c r="H814" t="s">
        <v>5009</v>
      </c>
    </row>
    <row r="815" spans="1:8">
      <c r="A815" s="218">
        <v>46755</v>
      </c>
      <c r="B815" t="s">
        <v>1156</v>
      </c>
      <c r="C815" t="s">
        <v>4449</v>
      </c>
      <c r="D815" t="s">
        <v>2357</v>
      </c>
      <c r="E815" t="s">
        <v>4450</v>
      </c>
      <c r="F815" t="s">
        <v>4451</v>
      </c>
      <c r="G815" t="s">
        <v>5012</v>
      </c>
      <c r="H815" t="s">
        <v>5008</v>
      </c>
    </row>
    <row r="816" spans="1:8">
      <c r="A816" s="218">
        <v>47134</v>
      </c>
      <c r="B816" t="s">
        <v>1094</v>
      </c>
      <c r="C816" t="s">
        <v>4452</v>
      </c>
      <c r="D816" t="s">
        <v>3062</v>
      </c>
      <c r="E816" t="s">
        <v>3059</v>
      </c>
      <c r="F816" t="s">
        <v>4453</v>
      </c>
      <c r="G816" t="s">
        <v>5012</v>
      </c>
      <c r="H816" t="s">
        <v>5008</v>
      </c>
    </row>
    <row r="817" spans="1:8">
      <c r="A817" s="218">
        <v>47142</v>
      </c>
      <c r="B817" t="s">
        <v>1545</v>
      </c>
      <c r="C817" t="s">
        <v>4454</v>
      </c>
      <c r="D817" t="s">
        <v>4455</v>
      </c>
      <c r="E817" t="s">
        <v>4456</v>
      </c>
      <c r="F817" t="s">
        <v>4457</v>
      </c>
      <c r="G817" t="s">
        <v>5011</v>
      </c>
      <c r="H817" t="s">
        <v>5009</v>
      </c>
    </row>
    <row r="818" spans="1:8">
      <c r="A818" s="218">
        <v>47167</v>
      </c>
      <c r="B818" t="s">
        <v>1261</v>
      </c>
      <c r="C818" t="s">
        <v>4458</v>
      </c>
      <c r="D818" t="s">
        <v>1777</v>
      </c>
      <c r="E818" t="s">
        <v>4459</v>
      </c>
      <c r="F818" t="s">
        <v>4460</v>
      </c>
      <c r="G818" t="s">
        <v>5012</v>
      </c>
      <c r="H818" t="s">
        <v>5008</v>
      </c>
    </row>
    <row r="819" spans="1:8">
      <c r="A819" s="218">
        <v>48322</v>
      </c>
      <c r="B819" t="s">
        <v>998</v>
      </c>
      <c r="C819" t="s">
        <v>4461</v>
      </c>
      <c r="D819" t="s">
        <v>1676</v>
      </c>
      <c r="E819" t="s">
        <v>4462</v>
      </c>
      <c r="F819" t="s">
        <v>4463</v>
      </c>
      <c r="G819" t="s">
        <v>5012</v>
      </c>
      <c r="H819" t="s">
        <v>5008</v>
      </c>
    </row>
    <row r="820" spans="1:8">
      <c r="A820" s="218">
        <v>48331</v>
      </c>
      <c r="B820" t="s">
        <v>1004</v>
      </c>
      <c r="C820" t="s">
        <v>4464</v>
      </c>
      <c r="D820" t="s">
        <v>2361</v>
      </c>
      <c r="E820" t="s">
        <v>4465</v>
      </c>
      <c r="F820" t="s">
        <v>4466</v>
      </c>
      <c r="G820" t="s">
        <v>5012</v>
      </c>
      <c r="H820" t="s">
        <v>5008</v>
      </c>
    </row>
    <row r="821" spans="1:8">
      <c r="A821" s="218">
        <v>48363</v>
      </c>
      <c r="B821" t="s">
        <v>989</v>
      </c>
      <c r="C821" t="s">
        <v>4467</v>
      </c>
      <c r="D821" t="s">
        <v>1805</v>
      </c>
      <c r="E821" t="s">
        <v>4468</v>
      </c>
      <c r="F821" t="s">
        <v>4469</v>
      </c>
      <c r="G821" t="s">
        <v>5011</v>
      </c>
      <c r="H821" t="s">
        <v>5008</v>
      </c>
    </row>
    <row r="822" spans="1:8">
      <c r="A822" s="218">
        <v>48371</v>
      </c>
      <c r="B822" t="s">
        <v>989</v>
      </c>
      <c r="C822" t="s">
        <v>4470</v>
      </c>
      <c r="D822" t="s">
        <v>2674</v>
      </c>
      <c r="E822" t="s">
        <v>2678</v>
      </c>
      <c r="F822" t="s">
        <v>4471</v>
      </c>
      <c r="G822" t="s">
        <v>5011</v>
      </c>
      <c r="H822" t="s">
        <v>5008</v>
      </c>
    </row>
    <row r="823" spans="1:8">
      <c r="A823" s="218">
        <v>48744</v>
      </c>
      <c r="B823" t="s">
        <v>989</v>
      </c>
      <c r="C823" t="s">
        <v>4472</v>
      </c>
      <c r="D823" t="s">
        <v>4035</v>
      </c>
      <c r="E823" t="s">
        <v>4473</v>
      </c>
      <c r="F823" t="s">
        <v>4474</v>
      </c>
      <c r="G823" t="s">
        <v>5011</v>
      </c>
      <c r="H823" t="s">
        <v>5008</v>
      </c>
    </row>
    <row r="824" spans="1:8">
      <c r="A824" s="218">
        <v>53199</v>
      </c>
      <c r="B824" t="s">
        <v>989</v>
      </c>
      <c r="C824" t="s">
        <v>4475</v>
      </c>
      <c r="D824" t="s">
        <v>1777</v>
      </c>
      <c r="E824" t="s">
        <v>4476</v>
      </c>
      <c r="F824" t="s">
        <v>4477</v>
      </c>
      <c r="G824" t="s">
        <v>5012</v>
      </c>
      <c r="H824" t="s">
        <v>5008</v>
      </c>
    </row>
    <row r="825" spans="1:8">
      <c r="A825" s="218">
        <v>53348</v>
      </c>
      <c r="B825" t="s">
        <v>1447</v>
      </c>
      <c r="C825" t="s">
        <v>4478</v>
      </c>
      <c r="D825" t="s">
        <v>1821</v>
      </c>
      <c r="E825" t="s">
        <v>4479</v>
      </c>
      <c r="F825" t="s">
        <v>4480</v>
      </c>
      <c r="G825" t="s">
        <v>5011</v>
      </c>
      <c r="H825" t="s">
        <v>5007</v>
      </c>
    </row>
    <row r="826" spans="1:8">
      <c r="A826" s="218">
        <v>53439</v>
      </c>
      <c r="B826" t="s">
        <v>4481</v>
      </c>
      <c r="C826" t="s">
        <v>4482</v>
      </c>
      <c r="D826" t="s">
        <v>3946</v>
      </c>
      <c r="E826" t="s">
        <v>4483</v>
      </c>
      <c r="F826" t="s">
        <v>4484</v>
      </c>
      <c r="G826" t="s">
        <v>5011</v>
      </c>
      <c r="H826" t="s">
        <v>5008</v>
      </c>
    </row>
    <row r="827" spans="1:8">
      <c r="A827" s="218">
        <v>53488</v>
      </c>
      <c r="B827" t="s">
        <v>1008</v>
      </c>
      <c r="C827" t="s">
        <v>4485</v>
      </c>
      <c r="D827" t="s">
        <v>4051</v>
      </c>
      <c r="E827" t="s">
        <v>4486</v>
      </c>
      <c r="F827" t="s">
        <v>4487</v>
      </c>
      <c r="G827" t="s">
        <v>5011</v>
      </c>
      <c r="H827" t="s">
        <v>5009</v>
      </c>
    </row>
    <row r="828" spans="1:8">
      <c r="A828" s="218">
        <v>53553</v>
      </c>
      <c r="B828" t="s">
        <v>1082</v>
      </c>
      <c r="C828" t="s">
        <v>4488</v>
      </c>
      <c r="D828" t="s">
        <v>4489</v>
      </c>
      <c r="E828" t="s">
        <v>4490</v>
      </c>
      <c r="F828" t="s">
        <v>4491</v>
      </c>
      <c r="G828" t="s">
        <v>5011</v>
      </c>
      <c r="H828" t="s">
        <v>5008</v>
      </c>
    </row>
    <row r="829" spans="1:8">
      <c r="A829" s="218">
        <v>53975</v>
      </c>
      <c r="B829" t="s">
        <v>1339</v>
      </c>
      <c r="C829" t="s">
        <v>4492</v>
      </c>
      <c r="D829" t="s">
        <v>3400</v>
      </c>
      <c r="E829" t="s">
        <v>4493</v>
      </c>
      <c r="F829" t="s">
        <v>4494</v>
      </c>
      <c r="G829" t="s">
        <v>5011</v>
      </c>
      <c r="H829" t="s">
        <v>5009</v>
      </c>
    </row>
    <row r="830" spans="1:8">
      <c r="A830" s="218">
        <v>55301</v>
      </c>
      <c r="B830" t="s">
        <v>1298</v>
      </c>
      <c r="C830" t="s">
        <v>4495</v>
      </c>
      <c r="D830" t="s">
        <v>1813</v>
      </c>
      <c r="E830" t="s">
        <v>4496</v>
      </c>
      <c r="F830" t="s">
        <v>4497</v>
      </c>
      <c r="G830" t="s">
        <v>5011</v>
      </c>
      <c r="H830" t="s">
        <v>5008</v>
      </c>
    </row>
    <row r="831" spans="1:8">
      <c r="A831" s="218">
        <v>55723</v>
      </c>
      <c r="B831" t="s">
        <v>989</v>
      </c>
      <c r="C831" t="s">
        <v>4498</v>
      </c>
      <c r="D831" t="s">
        <v>2177</v>
      </c>
      <c r="E831" t="s">
        <v>4499</v>
      </c>
      <c r="F831" t="s">
        <v>4500</v>
      </c>
      <c r="G831" t="s">
        <v>5011</v>
      </c>
      <c r="H831" t="s">
        <v>5008</v>
      </c>
    </row>
    <row r="832" spans="1:8">
      <c r="A832" s="218">
        <v>55781</v>
      </c>
      <c r="B832" t="s">
        <v>1022</v>
      </c>
      <c r="C832" t="s">
        <v>4501</v>
      </c>
      <c r="D832" t="s">
        <v>1724</v>
      </c>
      <c r="E832" t="s">
        <v>4502</v>
      </c>
      <c r="F832" t="s">
        <v>4503</v>
      </c>
      <c r="G832" t="s">
        <v>5012</v>
      </c>
      <c r="H832" t="s">
        <v>5009</v>
      </c>
    </row>
    <row r="833" spans="1:8">
      <c r="A833" s="218">
        <v>55822</v>
      </c>
      <c r="B833" t="s">
        <v>1493</v>
      </c>
      <c r="C833" t="s">
        <v>4504</v>
      </c>
      <c r="D833" t="s">
        <v>4505</v>
      </c>
      <c r="E833" t="s">
        <v>4506</v>
      </c>
      <c r="F833" t="s">
        <v>4507</v>
      </c>
      <c r="G833" t="s">
        <v>5011</v>
      </c>
      <c r="H833" t="s">
        <v>5009</v>
      </c>
    </row>
    <row r="834" spans="1:8">
      <c r="A834" s="218">
        <v>55855</v>
      </c>
      <c r="B834" t="s">
        <v>1290</v>
      </c>
      <c r="C834" t="s">
        <v>4508</v>
      </c>
      <c r="D834" t="s">
        <v>3737</v>
      </c>
      <c r="E834" t="s">
        <v>4509</v>
      </c>
      <c r="F834" t="s">
        <v>4510</v>
      </c>
      <c r="G834" t="s">
        <v>5011</v>
      </c>
      <c r="H834" t="s">
        <v>5008</v>
      </c>
    </row>
    <row r="835" spans="1:8">
      <c r="A835" s="218">
        <v>55871</v>
      </c>
      <c r="B835" t="s">
        <v>1343</v>
      </c>
      <c r="C835" t="s">
        <v>4511</v>
      </c>
      <c r="D835" t="s">
        <v>1968</v>
      </c>
      <c r="E835" t="s">
        <v>4512</v>
      </c>
      <c r="F835" t="s">
        <v>4513</v>
      </c>
      <c r="G835" t="s">
        <v>5012</v>
      </c>
      <c r="H835" t="s">
        <v>5007</v>
      </c>
    </row>
    <row r="836" spans="1:8">
      <c r="A836" s="218">
        <v>55889</v>
      </c>
      <c r="B836" t="s">
        <v>1384</v>
      </c>
      <c r="C836" t="s">
        <v>4514</v>
      </c>
      <c r="D836" t="s">
        <v>1676</v>
      </c>
      <c r="E836" t="s">
        <v>4515</v>
      </c>
      <c r="F836" t="s">
        <v>4516</v>
      </c>
      <c r="G836" t="s">
        <v>5012</v>
      </c>
      <c r="H836" t="s">
        <v>5007</v>
      </c>
    </row>
    <row r="837" spans="1:8">
      <c r="A837" s="218">
        <v>55905</v>
      </c>
      <c r="B837" t="s">
        <v>1163</v>
      </c>
      <c r="C837" t="s">
        <v>4517</v>
      </c>
      <c r="D837" t="s">
        <v>2185</v>
      </c>
      <c r="E837" t="s">
        <v>4518</v>
      </c>
      <c r="F837" t="s">
        <v>4519</v>
      </c>
      <c r="G837" t="s">
        <v>5011</v>
      </c>
      <c r="H837" t="s">
        <v>5008</v>
      </c>
    </row>
    <row r="838" spans="1:8">
      <c r="A838" s="218">
        <v>55939</v>
      </c>
      <c r="B838" t="s">
        <v>989</v>
      </c>
      <c r="C838" t="s">
        <v>4520</v>
      </c>
      <c r="D838" t="s">
        <v>1660</v>
      </c>
      <c r="E838" t="s">
        <v>4521</v>
      </c>
      <c r="F838" t="s">
        <v>4522</v>
      </c>
      <c r="G838" t="s">
        <v>5011</v>
      </c>
      <c r="H838" t="s">
        <v>5008</v>
      </c>
    </row>
    <row r="839" spans="1:8">
      <c r="A839" s="218">
        <v>56011</v>
      </c>
      <c r="B839" t="s">
        <v>1355</v>
      </c>
      <c r="C839" t="s">
        <v>4523</v>
      </c>
      <c r="D839" t="s">
        <v>1777</v>
      </c>
      <c r="E839" t="s">
        <v>4524</v>
      </c>
      <c r="F839" t="s">
        <v>4525</v>
      </c>
      <c r="G839" t="s">
        <v>5012</v>
      </c>
      <c r="H839" t="s">
        <v>5007</v>
      </c>
    </row>
    <row r="840" spans="1:8">
      <c r="A840" s="218">
        <v>60988</v>
      </c>
      <c r="B840" t="s">
        <v>989</v>
      </c>
      <c r="C840" t="s">
        <v>4526</v>
      </c>
      <c r="D840" t="s">
        <v>3066</v>
      </c>
      <c r="E840" t="s">
        <v>4527</v>
      </c>
      <c r="F840" t="s">
        <v>4528</v>
      </c>
      <c r="G840" t="s">
        <v>5011</v>
      </c>
      <c r="H840" t="s">
        <v>5008</v>
      </c>
    </row>
    <row r="841" spans="1:8">
      <c r="A841" s="218">
        <v>61151</v>
      </c>
      <c r="B841" t="s">
        <v>998</v>
      </c>
      <c r="C841" t="s">
        <v>4529</v>
      </c>
      <c r="D841" t="s">
        <v>2769</v>
      </c>
      <c r="E841" t="s">
        <v>4530</v>
      </c>
      <c r="F841" t="s">
        <v>4531</v>
      </c>
      <c r="G841" t="s">
        <v>5011</v>
      </c>
      <c r="H841" t="s">
        <v>5008</v>
      </c>
    </row>
    <row r="842" spans="1:8">
      <c r="A842" s="218">
        <v>61176</v>
      </c>
      <c r="B842" t="s">
        <v>1099</v>
      </c>
      <c r="C842" t="s">
        <v>4532</v>
      </c>
      <c r="D842" t="s">
        <v>3848</v>
      </c>
      <c r="E842" t="s">
        <v>4533</v>
      </c>
      <c r="F842" t="s">
        <v>4534</v>
      </c>
      <c r="G842" t="s">
        <v>5011</v>
      </c>
      <c r="H842" t="s">
        <v>5008</v>
      </c>
    </row>
    <row r="843" spans="1:8">
      <c r="A843" s="218">
        <v>61218</v>
      </c>
      <c r="B843" t="s">
        <v>981</v>
      </c>
      <c r="C843" t="s">
        <v>4535</v>
      </c>
      <c r="D843" t="s">
        <v>4536</v>
      </c>
      <c r="E843" t="s">
        <v>4537</v>
      </c>
      <c r="F843" t="s">
        <v>4538</v>
      </c>
      <c r="G843" t="s">
        <v>5011</v>
      </c>
      <c r="H843" t="s">
        <v>5007</v>
      </c>
    </row>
    <row r="844" spans="1:8">
      <c r="A844" s="218">
        <v>61424</v>
      </c>
      <c r="B844" t="s">
        <v>1053</v>
      </c>
      <c r="C844" t="s">
        <v>4539</v>
      </c>
      <c r="D844" t="s">
        <v>1696</v>
      </c>
      <c r="E844" t="s">
        <v>4540</v>
      </c>
      <c r="F844" t="s">
        <v>4541</v>
      </c>
      <c r="G844" t="s">
        <v>5011</v>
      </c>
      <c r="H844" t="s">
        <v>5008</v>
      </c>
    </row>
    <row r="845" spans="1:8">
      <c r="A845" s="218">
        <v>61457</v>
      </c>
      <c r="B845" t="s">
        <v>1209</v>
      </c>
      <c r="C845" t="s">
        <v>4542</v>
      </c>
      <c r="D845" t="s">
        <v>1943</v>
      </c>
      <c r="E845" t="s">
        <v>4543</v>
      </c>
      <c r="F845" t="s">
        <v>4544</v>
      </c>
      <c r="G845" t="s">
        <v>5011</v>
      </c>
      <c r="H845" t="s">
        <v>5008</v>
      </c>
    </row>
    <row r="846" spans="1:8">
      <c r="A846" s="218">
        <v>61986</v>
      </c>
      <c r="B846" t="s">
        <v>984</v>
      </c>
      <c r="C846" t="s">
        <v>4545</v>
      </c>
      <c r="D846" t="s">
        <v>4546</v>
      </c>
      <c r="E846" t="s">
        <v>4547</v>
      </c>
      <c r="F846" t="s">
        <v>4548</v>
      </c>
      <c r="G846" t="s">
        <v>5011</v>
      </c>
      <c r="H846" t="s">
        <v>5008</v>
      </c>
    </row>
    <row r="847" spans="1:8">
      <c r="A847" s="218">
        <v>62166</v>
      </c>
      <c r="B847" t="s">
        <v>1539</v>
      </c>
      <c r="C847" t="s">
        <v>4549</v>
      </c>
      <c r="D847" t="s">
        <v>2610</v>
      </c>
      <c r="E847" t="s">
        <v>4550</v>
      </c>
      <c r="F847" t="s">
        <v>4551</v>
      </c>
      <c r="G847" t="s">
        <v>5011</v>
      </c>
      <c r="H847" t="s">
        <v>5009</v>
      </c>
    </row>
    <row r="848" spans="1:8">
      <c r="A848" s="218">
        <v>102525</v>
      </c>
      <c r="B848" t="s">
        <v>998</v>
      </c>
      <c r="C848" t="s">
        <v>4552</v>
      </c>
      <c r="D848" t="s">
        <v>2207</v>
      </c>
      <c r="E848" t="s">
        <v>2208</v>
      </c>
      <c r="F848" t="s">
        <v>4553</v>
      </c>
      <c r="G848" t="s">
        <v>5011</v>
      </c>
      <c r="H848" t="s">
        <v>5008</v>
      </c>
    </row>
    <row r="849" spans="1:8">
      <c r="A849" s="218">
        <v>102533</v>
      </c>
      <c r="B849" t="s">
        <v>1022</v>
      </c>
      <c r="C849" t="s">
        <v>4554</v>
      </c>
      <c r="D849" t="s">
        <v>4118</v>
      </c>
      <c r="E849" t="s">
        <v>4555</v>
      </c>
      <c r="F849" t="s">
        <v>4556</v>
      </c>
      <c r="G849" t="s">
        <v>5011</v>
      </c>
      <c r="H849" t="s">
        <v>5009</v>
      </c>
    </row>
    <row r="850" spans="1:8">
      <c r="A850" s="218">
        <v>102566</v>
      </c>
      <c r="B850" t="s">
        <v>1345</v>
      </c>
      <c r="C850" t="s">
        <v>4557</v>
      </c>
      <c r="D850" t="s">
        <v>4232</v>
      </c>
      <c r="E850" t="s">
        <v>4558</v>
      </c>
      <c r="F850" t="s">
        <v>4559</v>
      </c>
      <c r="G850" t="s">
        <v>5011</v>
      </c>
      <c r="H850" t="s">
        <v>5007</v>
      </c>
    </row>
    <row r="851" spans="1:8">
      <c r="A851" s="218">
        <v>102641</v>
      </c>
      <c r="B851" t="s">
        <v>1325</v>
      </c>
      <c r="C851" t="s">
        <v>4560</v>
      </c>
      <c r="D851" t="s">
        <v>2459</v>
      </c>
      <c r="E851" t="s">
        <v>4561</v>
      </c>
      <c r="F851" t="s">
        <v>4562</v>
      </c>
      <c r="G851" t="s">
        <v>5012</v>
      </c>
      <c r="H851" t="s">
        <v>5008</v>
      </c>
    </row>
    <row r="852" spans="1:8">
      <c r="A852" s="218">
        <v>102681</v>
      </c>
      <c r="B852" t="s">
        <v>1087</v>
      </c>
      <c r="C852" t="s">
        <v>4563</v>
      </c>
      <c r="D852" t="s">
        <v>1692</v>
      </c>
      <c r="E852" t="s">
        <v>4564</v>
      </c>
      <c r="F852" t="s">
        <v>4565</v>
      </c>
      <c r="G852" t="s">
        <v>5011</v>
      </c>
      <c r="H852" t="s">
        <v>5008</v>
      </c>
    </row>
    <row r="853" spans="1:8">
      <c r="A853" s="218">
        <v>103242</v>
      </c>
      <c r="B853" t="s">
        <v>1299</v>
      </c>
      <c r="C853" t="s">
        <v>4566</v>
      </c>
      <c r="D853" t="s">
        <v>2361</v>
      </c>
      <c r="E853" t="s">
        <v>4567</v>
      </c>
      <c r="F853" t="s">
        <v>4568</v>
      </c>
      <c r="G853" t="s">
        <v>5012</v>
      </c>
      <c r="H853" t="s">
        <v>5008</v>
      </c>
    </row>
    <row r="854" spans="1:8">
      <c r="A854" s="218">
        <v>104299</v>
      </c>
      <c r="B854" t="s">
        <v>1370</v>
      </c>
      <c r="C854" t="s">
        <v>4569</v>
      </c>
      <c r="D854" t="s">
        <v>4570</v>
      </c>
      <c r="E854" t="s">
        <v>4571</v>
      </c>
      <c r="F854" t="s">
        <v>4572</v>
      </c>
      <c r="G854" t="s">
        <v>1051</v>
      </c>
      <c r="H854" t="s">
        <v>5007</v>
      </c>
    </row>
    <row r="855" spans="1:8">
      <c r="A855" s="218">
        <v>104372</v>
      </c>
      <c r="B855" t="s">
        <v>1187</v>
      </c>
      <c r="C855" t="s">
        <v>4573</v>
      </c>
      <c r="D855" t="s">
        <v>4574</v>
      </c>
      <c r="E855" t="s">
        <v>4575</v>
      </c>
      <c r="F855" t="s">
        <v>4576</v>
      </c>
      <c r="G855" t="s">
        <v>5011</v>
      </c>
      <c r="H855" t="s">
        <v>5008</v>
      </c>
    </row>
    <row r="856" spans="1:8">
      <c r="A856" s="218">
        <v>104381</v>
      </c>
      <c r="B856" t="s">
        <v>1205</v>
      </c>
      <c r="C856" t="s">
        <v>4577</v>
      </c>
      <c r="D856" t="s">
        <v>1821</v>
      </c>
      <c r="E856" t="s">
        <v>4578</v>
      </c>
      <c r="F856" t="s">
        <v>4579</v>
      </c>
      <c r="G856" t="s">
        <v>5011</v>
      </c>
      <c r="H856" t="s">
        <v>5008</v>
      </c>
    </row>
    <row r="857" spans="1:8">
      <c r="A857" s="218">
        <v>104521</v>
      </c>
      <c r="B857" t="s">
        <v>1193</v>
      </c>
      <c r="C857" t="s">
        <v>4580</v>
      </c>
      <c r="D857" t="s">
        <v>2321</v>
      </c>
      <c r="E857" t="s">
        <v>4581</v>
      </c>
      <c r="F857" t="s">
        <v>4582</v>
      </c>
      <c r="G857" t="s">
        <v>5011</v>
      </c>
      <c r="H857" t="s">
        <v>5008</v>
      </c>
    </row>
    <row r="858" spans="1:8">
      <c r="A858" s="218">
        <v>104547</v>
      </c>
      <c r="B858" t="s">
        <v>1102</v>
      </c>
      <c r="C858" t="s">
        <v>4583</v>
      </c>
      <c r="D858" t="s">
        <v>3934</v>
      </c>
      <c r="E858" t="s">
        <v>4584</v>
      </c>
      <c r="F858" t="s">
        <v>4585</v>
      </c>
      <c r="G858" t="s">
        <v>5011</v>
      </c>
      <c r="H858" t="s">
        <v>5008</v>
      </c>
    </row>
    <row r="859" spans="1:8">
      <c r="A859" s="218">
        <v>104571</v>
      </c>
      <c r="B859" t="s">
        <v>1161</v>
      </c>
      <c r="C859" t="s">
        <v>4586</v>
      </c>
      <c r="D859" t="s">
        <v>2859</v>
      </c>
      <c r="E859" t="s">
        <v>4587</v>
      </c>
      <c r="F859" t="s">
        <v>4588</v>
      </c>
      <c r="G859" t="s">
        <v>5011</v>
      </c>
      <c r="H859" t="s">
        <v>5008</v>
      </c>
    </row>
    <row r="860" spans="1:8">
      <c r="A860" s="218">
        <v>104711</v>
      </c>
      <c r="B860" t="s">
        <v>1230</v>
      </c>
      <c r="C860" t="s">
        <v>4589</v>
      </c>
      <c r="D860" t="s">
        <v>2717</v>
      </c>
      <c r="E860" t="s">
        <v>4590</v>
      </c>
      <c r="F860" t="s">
        <v>4591</v>
      </c>
      <c r="G860" t="s">
        <v>5011</v>
      </c>
      <c r="H860" t="s">
        <v>5008</v>
      </c>
    </row>
    <row r="861" spans="1:8">
      <c r="A861" s="218">
        <v>105445</v>
      </c>
      <c r="B861" t="s">
        <v>1022</v>
      </c>
      <c r="C861" t="s">
        <v>4592</v>
      </c>
      <c r="D861" t="s">
        <v>2920</v>
      </c>
      <c r="E861" t="s">
        <v>4593</v>
      </c>
      <c r="F861" t="s">
        <v>4594</v>
      </c>
      <c r="G861" t="s">
        <v>5011</v>
      </c>
      <c r="H861" t="s">
        <v>5009</v>
      </c>
    </row>
    <row r="862" spans="1:8">
      <c r="A862" s="218">
        <v>105742</v>
      </c>
      <c r="B862" t="s">
        <v>1302</v>
      </c>
      <c r="C862" t="s">
        <v>4595</v>
      </c>
      <c r="D862" t="s">
        <v>3085</v>
      </c>
      <c r="E862" t="s">
        <v>4596</v>
      </c>
      <c r="F862" t="s">
        <v>4597</v>
      </c>
      <c r="G862" t="s">
        <v>5011</v>
      </c>
      <c r="H862" t="s">
        <v>5008</v>
      </c>
    </row>
    <row r="863" spans="1:8">
      <c r="A863" s="218">
        <v>105882</v>
      </c>
      <c r="B863" t="s">
        <v>1351</v>
      </c>
      <c r="C863" t="s">
        <v>4598</v>
      </c>
      <c r="D863" t="s">
        <v>4599</v>
      </c>
      <c r="E863" t="s">
        <v>4600</v>
      </c>
      <c r="F863" t="s">
        <v>4601</v>
      </c>
      <c r="G863" t="s">
        <v>5011</v>
      </c>
      <c r="H863" t="s">
        <v>5007</v>
      </c>
    </row>
    <row r="864" spans="1:8">
      <c r="A864" s="218">
        <v>105957</v>
      </c>
      <c r="B864" t="s">
        <v>1111</v>
      </c>
      <c r="C864" t="s">
        <v>4602</v>
      </c>
      <c r="D864" t="s">
        <v>1856</v>
      </c>
      <c r="E864" t="s">
        <v>4603</v>
      </c>
      <c r="F864" t="s">
        <v>4604</v>
      </c>
      <c r="G864" t="s">
        <v>5011</v>
      </c>
      <c r="H864" t="s">
        <v>5008</v>
      </c>
    </row>
    <row r="865" spans="1:8">
      <c r="A865" s="218">
        <v>105981</v>
      </c>
      <c r="B865" t="s">
        <v>4605</v>
      </c>
      <c r="C865" t="s">
        <v>4606</v>
      </c>
      <c r="D865" t="s">
        <v>1805</v>
      </c>
      <c r="E865" t="s">
        <v>4607</v>
      </c>
      <c r="F865" t="s">
        <v>4608</v>
      </c>
      <c r="G865" t="s">
        <v>5011</v>
      </c>
      <c r="H865" t="s">
        <v>5008</v>
      </c>
    </row>
    <row r="866" spans="1:8">
      <c r="A866" s="218">
        <v>106039</v>
      </c>
      <c r="B866" t="s">
        <v>1039</v>
      </c>
      <c r="C866" t="s">
        <v>4609</v>
      </c>
      <c r="D866" t="s">
        <v>2073</v>
      </c>
      <c r="E866" t="s">
        <v>4610</v>
      </c>
      <c r="F866" t="s">
        <v>4611</v>
      </c>
      <c r="G866" t="s">
        <v>5011</v>
      </c>
      <c r="H866" t="s">
        <v>5008</v>
      </c>
    </row>
    <row r="867" spans="1:8">
      <c r="A867" s="218">
        <v>106047</v>
      </c>
      <c r="B867" t="s">
        <v>989</v>
      </c>
      <c r="C867" t="s">
        <v>4612</v>
      </c>
      <c r="D867" t="s">
        <v>4613</v>
      </c>
      <c r="E867" t="s">
        <v>4614</v>
      </c>
      <c r="F867" t="s">
        <v>4615</v>
      </c>
      <c r="G867" t="s">
        <v>5011</v>
      </c>
      <c r="H867" t="s">
        <v>5008</v>
      </c>
    </row>
    <row r="868" spans="1:8">
      <c r="A868" s="218">
        <v>106088</v>
      </c>
      <c r="B868" t="s">
        <v>1366</v>
      </c>
      <c r="C868" t="s">
        <v>4616</v>
      </c>
      <c r="D868" t="s">
        <v>2459</v>
      </c>
      <c r="E868" t="s">
        <v>4617</v>
      </c>
      <c r="F868" t="s">
        <v>4618</v>
      </c>
      <c r="G868" t="s">
        <v>5012</v>
      </c>
      <c r="H868" t="s">
        <v>5007</v>
      </c>
    </row>
    <row r="869" spans="1:8">
      <c r="A869" s="218">
        <v>106112</v>
      </c>
      <c r="B869" t="s">
        <v>1057</v>
      </c>
      <c r="C869" t="s">
        <v>4619</v>
      </c>
      <c r="D869" t="s">
        <v>2077</v>
      </c>
      <c r="E869" t="s">
        <v>4620</v>
      </c>
      <c r="F869" t="s">
        <v>4621</v>
      </c>
      <c r="G869" t="s">
        <v>1051</v>
      </c>
      <c r="H869" t="s">
        <v>5008</v>
      </c>
    </row>
    <row r="870" spans="1:8">
      <c r="A870" s="218">
        <v>106179</v>
      </c>
      <c r="B870" t="s">
        <v>989</v>
      </c>
      <c r="C870" t="s">
        <v>4622</v>
      </c>
      <c r="D870" t="s">
        <v>3051</v>
      </c>
      <c r="E870" t="s">
        <v>4417</v>
      </c>
      <c r="F870" t="s">
        <v>4623</v>
      </c>
      <c r="G870" t="s">
        <v>5011</v>
      </c>
      <c r="H870" t="s">
        <v>5008</v>
      </c>
    </row>
    <row r="871" spans="1:8">
      <c r="A871" s="218">
        <v>106195</v>
      </c>
      <c r="B871" t="s">
        <v>1330</v>
      </c>
      <c r="C871" t="s">
        <v>4624</v>
      </c>
      <c r="D871" t="s">
        <v>2466</v>
      </c>
      <c r="E871" t="s">
        <v>4625</v>
      </c>
      <c r="F871" t="s">
        <v>4626</v>
      </c>
      <c r="G871" t="s">
        <v>5011</v>
      </c>
      <c r="H871" t="s">
        <v>5008</v>
      </c>
    </row>
    <row r="872" spans="1:8">
      <c r="A872" s="218">
        <v>106203</v>
      </c>
      <c r="B872" t="s">
        <v>998</v>
      </c>
      <c r="C872" t="s">
        <v>4627</v>
      </c>
      <c r="D872" t="s">
        <v>3655</v>
      </c>
      <c r="E872" t="s">
        <v>4628</v>
      </c>
      <c r="F872" t="s">
        <v>4629</v>
      </c>
      <c r="G872" t="s">
        <v>5012</v>
      </c>
      <c r="H872" t="s">
        <v>5008</v>
      </c>
    </row>
    <row r="873" spans="1:8">
      <c r="A873" s="218">
        <v>107524</v>
      </c>
      <c r="B873" t="s">
        <v>1206</v>
      </c>
      <c r="C873" t="s">
        <v>4630</v>
      </c>
      <c r="D873" t="s">
        <v>1601</v>
      </c>
      <c r="E873" t="s">
        <v>4631</v>
      </c>
      <c r="F873" t="s">
        <v>4632</v>
      </c>
      <c r="G873" t="s">
        <v>1051</v>
      </c>
      <c r="H873" t="s">
        <v>5008</v>
      </c>
    </row>
    <row r="874" spans="1:8">
      <c r="A874" s="218">
        <v>107631</v>
      </c>
      <c r="B874" t="s">
        <v>1216</v>
      </c>
      <c r="C874" t="s">
        <v>4633</v>
      </c>
      <c r="D874" t="s">
        <v>1821</v>
      </c>
      <c r="E874" t="s">
        <v>4634</v>
      </c>
      <c r="F874" t="s">
        <v>4635</v>
      </c>
      <c r="G874" t="s">
        <v>5011</v>
      </c>
      <c r="H874" t="s">
        <v>5008</v>
      </c>
    </row>
    <row r="875" spans="1:8">
      <c r="A875" s="218">
        <v>107813</v>
      </c>
      <c r="B875" t="s">
        <v>989</v>
      </c>
      <c r="C875" t="s">
        <v>4636</v>
      </c>
      <c r="D875" t="s">
        <v>4059</v>
      </c>
      <c r="E875" t="s">
        <v>4637</v>
      </c>
      <c r="F875" t="s">
        <v>4638</v>
      </c>
      <c r="G875" t="s">
        <v>5011</v>
      </c>
      <c r="H875" t="s">
        <v>5008</v>
      </c>
    </row>
    <row r="876" spans="1:8">
      <c r="A876" s="218">
        <v>107821</v>
      </c>
      <c r="B876" t="s">
        <v>1016</v>
      </c>
      <c r="C876" t="s">
        <v>4639</v>
      </c>
      <c r="D876" t="s">
        <v>4163</v>
      </c>
      <c r="E876" t="s">
        <v>4640</v>
      </c>
      <c r="F876" t="s">
        <v>4641</v>
      </c>
      <c r="G876" t="s">
        <v>5011</v>
      </c>
      <c r="H876" t="s">
        <v>5008</v>
      </c>
    </row>
    <row r="877" spans="1:8">
      <c r="A877" s="218">
        <v>107862</v>
      </c>
      <c r="B877" t="s">
        <v>1197</v>
      </c>
      <c r="C877" t="s">
        <v>4642</v>
      </c>
      <c r="D877" t="s">
        <v>2872</v>
      </c>
      <c r="E877" t="s">
        <v>4643</v>
      </c>
      <c r="F877" t="s">
        <v>4644</v>
      </c>
      <c r="G877" t="s">
        <v>5011</v>
      </c>
      <c r="H877" t="s">
        <v>5008</v>
      </c>
    </row>
    <row r="878" spans="1:8">
      <c r="A878" s="218">
        <v>107946</v>
      </c>
      <c r="B878" t="s">
        <v>989</v>
      </c>
      <c r="C878" t="s">
        <v>4645</v>
      </c>
      <c r="D878" t="s">
        <v>2085</v>
      </c>
      <c r="E878" t="s">
        <v>4646</v>
      </c>
      <c r="F878" t="s">
        <v>4647</v>
      </c>
      <c r="G878" t="s">
        <v>1051</v>
      </c>
      <c r="H878" t="s">
        <v>5008</v>
      </c>
    </row>
    <row r="879" spans="1:8">
      <c r="A879" s="218">
        <v>108027</v>
      </c>
      <c r="B879" t="s">
        <v>1344</v>
      </c>
      <c r="C879" t="s">
        <v>4648</v>
      </c>
      <c r="D879" t="s">
        <v>2125</v>
      </c>
      <c r="E879" t="s">
        <v>4649</v>
      </c>
      <c r="F879" t="s">
        <v>4650</v>
      </c>
      <c r="G879" t="s">
        <v>1051</v>
      </c>
      <c r="H879" t="s">
        <v>5007</v>
      </c>
    </row>
    <row r="880" spans="1:8">
      <c r="A880" s="218">
        <v>108051</v>
      </c>
      <c r="B880" t="s">
        <v>1474</v>
      </c>
      <c r="C880" t="s">
        <v>4651</v>
      </c>
      <c r="D880" t="s">
        <v>1601</v>
      </c>
      <c r="E880" t="s">
        <v>4652</v>
      </c>
      <c r="F880" t="s">
        <v>4653</v>
      </c>
      <c r="G880" t="s">
        <v>1051</v>
      </c>
      <c r="H880" t="s">
        <v>5007</v>
      </c>
    </row>
    <row r="881" spans="1:8">
      <c r="A881" s="218">
        <v>110064</v>
      </c>
      <c r="B881" t="s">
        <v>1282</v>
      </c>
      <c r="C881" t="s">
        <v>4654</v>
      </c>
      <c r="D881" t="s">
        <v>2065</v>
      </c>
      <c r="E881" t="s">
        <v>4655</v>
      </c>
      <c r="F881" t="s">
        <v>4656</v>
      </c>
      <c r="G881" t="s">
        <v>5011</v>
      </c>
      <c r="H881" t="s">
        <v>5008</v>
      </c>
    </row>
    <row r="882" spans="1:8">
      <c r="A882" s="218">
        <v>110081</v>
      </c>
      <c r="B882" t="s">
        <v>989</v>
      </c>
      <c r="C882" t="s">
        <v>4657</v>
      </c>
      <c r="D882" t="s">
        <v>1979</v>
      </c>
      <c r="E882" t="s">
        <v>4658</v>
      </c>
      <c r="F882" t="s">
        <v>4659</v>
      </c>
      <c r="G882" t="s">
        <v>5011</v>
      </c>
      <c r="H882" t="s">
        <v>5008</v>
      </c>
    </row>
    <row r="883" spans="1:8">
      <c r="A883" s="218">
        <v>110098</v>
      </c>
      <c r="B883" t="s">
        <v>1320</v>
      </c>
      <c r="C883" t="s">
        <v>4660</v>
      </c>
      <c r="D883" t="s">
        <v>2006</v>
      </c>
      <c r="E883" t="s">
        <v>4661</v>
      </c>
      <c r="F883" t="s">
        <v>4662</v>
      </c>
      <c r="G883" t="s">
        <v>5011</v>
      </c>
      <c r="H883" t="s">
        <v>5008</v>
      </c>
    </row>
    <row r="884" spans="1:8">
      <c r="A884" s="218">
        <v>110254</v>
      </c>
      <c r="B884" t="s">
        <v>1092</v>
      </c>
      <c r="C884" t="s">
        <v>4663</v>
      </c>
      <c r="D884" t="s">
        <v>3051</v>
      </c>
      <c r="E884" t="s">
        <v>4417</v>
      </c>
      <c r="F884" t="s">
        <v>4664</v>
      </c>
      <c r="G884" t="s">
        <v>5011</v>
      </c>
      <c r="H884" t="s">
        <v>5008</v>
      </c>
    </row>
    <row r="885" spans="1:8">
      <c r="A885" s="218">
        <v>110429</v>
      </c>
      <c r="B885" t="s">
        <v>989</v>
      </c>
      <c r="C885" t="s">
        <v>4665</v>
      </c>
      <c r="D885" t="s">
        <v>1872</v>
      </c>
      <c r="E885" t="s">
        <v>4666</v>
      </c>
      <c r="F885" t="s">
        <v>4667</v>
      </c>
      <c r="G885" t="s">
        <v>5012</v>
      </c>
      <c r="H885" t="s">
        <v>5008</v>
      </c>
    </row>
    <row r="886" spans="1:8">
      <c r="A886" s="218">
        <v>110437</v>
      </c>
      <c r="B886" t="s">
        <v>4668</v>
      </c>
      <c r="C886" t="s">
        <v>4669</v>
      </c>
      <c r="D886" t="s">
        <v>1935</v>
      </c>
      <c r="E886" t="s">
        <v>4670</v>
      </c>
      <c r="F886" t="s">
        <v>4671</v>
      </c>
      <c r="G886" t="s">
        <v>5011</v>
      </c>
      <c r="H886" t="s">
        <v>5008</v>
      </c>
    </row>
    <row r="887" spans="1:8">
      <c r="A887" s="218">
        <v>110569</v>
      </c>
      <c r="B887" t="s">
        <v>1242</v>
      </c>
      <c r="C887" t="s">
        <v>4672</v>
      </c>
      <c r="D887" t="s">
        <v>2809</v>
      </c>
      <c r="E887" t="s">
        <v>4673</v>
      </c>
      <c r="F887" t="s">
        <v>4674</v>
      </c>
      <c r="G887" t="s">
        <v>5012</v>
      </c>
      <c r="H887" t="s">
        <v>5008</v>
      </c>
    </row>
    <row r="888" spans="1:8">
      <c r="A888" s="218">
        <v>110627</v>
      </c>
      <c r="B888" t="s">
        <v>1091</v>
      </c>
      <c r="C888" t="s">
        <v>4675</v>
      </c>
      <c r="D888" t="s">
        <v>2747</v>
      </c>
      <c r="E888" t="s">
        <v>2748</v>
      </c>
      <c r="F888" t="s">
        <v>4676</v>
      </c>
      <c r="G888" t="s">
        <v>5011</v>
      </c>
      <c r="H888" t="s">
        <v>5008</v>
      </c>
    </row>
    <row r="889" spans="1:8">
      <c r="A889" s="218">
        <v>110676</v>
      </c>
      <c r="B889" t="s">
        <v>1357</v>
      </c>
      <c r="C889" t="s">
        <v>4677</v>
      </c>
      <c r="D889" t="s">
        <v>1605</v>
      </c>
      <c r="E889" t="s">
        <v>4678</v>
      </c>
      <c r="F889" t="s">
        <v>4679</v>
      </c>
      <c r="G889" t="s">
        <v>1051</v>
      </c>
      <c r="H889" t="s">
        <v>5007</v>
      </c>
    </row>
    <row r="890" spans="1:8">
      <c r="A890" s="218">
        <v>111047</v>
      </c>
      <c r="B890" t="s">
        <v>989</v>
      </c>
      <c r="C890" t="s">
        <v>4680</v>
      </c>
      <c r="D890" t="s">
        <v>3062</v>
      </c>
      <c r="E890" t="s">
        <v>4681</v>
      </c>
      <c r="F890" t="s">
        <v>4682</v>
      </c>
      <c r="G890" t="s">
        <v>5012</v>
      </c>
      <c r="H890" t="s">
        <v>5008</v>
      </c>
    </row>
    <row r="891" spans="1:8">
      <c r="A891" s="218">
        <v>111104</v>
      </c>
      <c r="B891" t="s">
        <v>1018</v>
      </c>
      <c r="C891" t="s">
        <v>4683</v>
      </c>
      <c r="D891" t="s">
        <v>1951</v>
      </c>
      <c r="E891" t="s">
        <v>4684</v>
      </c>
      <c r="F891" t="s">
        <v>4685</v>
      </c>
      <c r="G891" t="s">
        <v>5011</v>
      </c>
      <c r="H891" t="s">
        <v>5007</v>
      </c>
    </row>
    <row r="892" spans="1:8">
      <c r="A892" s="218">
        <v>111138</v>
      </c>
      <c r="B892" t="s">
        <v>1347</v>
      </c>
      <c r="C892" t="s">
        <v>4686</v>
      </c>
      <c r="D892" t="s">
        <v>2954</v>
      </c>
      <c r="E892" t="s">
        <v>4687</v>
      </c>
      <c r="F892" t="s">
        <v>4688</v>
      </c>
      <c r="G892" t="s">
        <v>5012</v>
      </c>
      <c r="H892" t="s">
        <v>5007</v>
      </c>
    </row>
    <row r="893" spans="1:8">
      <c r="A893" s="218">
        <v>112177</v>
      </c>
      <c r="B893" t="s">
        <v>1270</v>
      </c>
      <c r="C893" t="s">
        <v>4689</v>
      </c>
      <c r="D893" t="s">
        <v>1821</v>
      </c>
      <c r="E893" t="s">
        <v>4690</v>
      </c>
      <c r="F893" t="s">
        <v>4691</v>
      </c>
      <c r="G893" t="s">
        <v>5011</v>
      </c>
      <c r="H893" t="s">
        <v>5008</v>
      </c>
    </row>
    <row r="894" spans="1:8">
      <c r="A894" s="218">
        <v>112185</v>
      </c>
      <c r="B894" t="s">
        <v>1106</v>
      </c>
      <c r="C894" t="s">
        <v>4692</v>
      </c>
      <c r="D894" t="s">
        <v>4693</v>
      </c>
      <c r="E894" t="s">
        <v>4694</v>
      </c>
      <c r="F894" t="s">
        <v>4695</v>
      </c>
      <c r="G894" t="s">
        <v>5011</v>
      </c>
      <c r="H894" t="s">
        <v>5008</v>
      </c>
    </row>
    <row r="895" spans="1:8">
      <c r="A895" s="218">
        <v>112383</v>
      </c>
      <c r="B895" t="s">
        <v>1132</v>
      </c>
      <c r="C895" t="s">
        <v>2513</v>
      </c>
      <c r="D895" t="s">
        <v>1688</v>
      </c>
      <c r="E895" t="s">
        <v>2514</v>
      </c>
      <c r="F895" t="s">
        <v>4696</v>
      </c>
      <c r="G895" t="s">
        <v>5011</v>
      </c>
      <c r="H895" t="s">
        <v>5008</v>
      </c>
    </row>
    <row r="896" spans="1:8">
      <c r="A896" s="218">
        <v>112474</v>
      </c>
      <c r="B896" t="s">
        <v>1580</v>
      </c>
      <c r="C896" t="s">
        <v>4697</v>
      </c>
      <c r="D896" t="s">
        <v>4698</v>
      </c>
      <c r="E896" t="s">
        <v>4699</v>
      </c>
      <c r="F896" t="s">
        <v>4700</v>
      </c>
      <c r="G896" t="s">
        <v>5011</v>
      </c>
      <c r="H896" t="s">
        <v>5009</v>
      </c>
    </row>
    <row r="897" spans="1:8">
      <c r="A897" s="218">
        <v>112623</v>
      </c>
      <c r="B897" t="s">
        <v>1272</v>
      </c>
      <c r="C897" t="s">
        <v>4701</v>
      </c>
      <c r="D897" t="s">
        <v>1757</v>
      </c>
      <c r="E897" t="s">
        <v>4702</v>
      </c>
      <c r="F897" t="s">
        <v>4703</v>
      </c>
      <c r="G897" t="s">
        <v>5011</v>
      </c>
      <c r="H897" t="s">
        <v>5008</v>
      </c>
    </row>
    <row r="898" spans="1:8">
      <c r="A898" s="218">
        <v>112631</v>
      </c>
      <c r="B898" t="s">
        <v>984</v>
      </c>
      <c r="C898" t="s">
        <v>4704</v>
      </c>
      <c r="D898" t="s">
        <v>2747</v>
      </c>
      <c r="E898" t="s">
        <v>4705</v>
      </c>
      <c r="F898" t="s">
        <v>4706</v>
      </c>
      <c r="G898" t="s">
        <v>5011</v>
      </c>
      <c r="H898" t="s">
        <v>5008</v>
      </c>
    </row>
    <row r="899" spans="1:8">
      <c r="A899" s="218">
        <v>112862</v>
      </c>
      <c r="B899" t="s">
        <v>984</v>
      </c>
      <c r="C899" t="s">
        <v>4707</v>
      </c>
      <c r="D899" t="s">
        <v>2783</v>
      </c>
      <c r="E899" t="s">
        <v>4708</v>
      </c>
      <c r="F899" t="s">
        <v>4709</v>
      </c>
      <c r="G899" t="s">
        <v>5011</v>
      </c>
      <c r="H899" t="s">
        <v>5008</v>
      </c>
    </row>
    <row r="900" spans="1:8">
      <c r="A900" s="218">
        <v>112871</v>
      </c>
      <c r="B900" t="s">
        <v>984</v>
      </c>
      <c r="C900" t="s">
        <v>4710</v>
      </c>
      <c r="D900" t="s">
        <v>4107</v>
      </c>
      <c r="E900" t="s">
        <v>4711</v>
      </c>
      <c r="F900" t="s">
        <v>4712</v>
      </c>
      <c r="G900" t="s">
        <v>5011</v>
      </c>
      <c r="H900" t="s">
        <v>5008</v>
      </c>
    </row>
    <row r="901" spans="1:8">
      <c r="A901" s="218">
        <v>112921</v>
      </c>
      <c r="B901" t="s">
        <v>1326</v>
      </c>
      <c r="C901" t="s">
        <v>4713</v>
      </c>
      <c r="D901" t="s">
        <v>1680</v>
      </c>
      <c r="E901" t="s">
        <v>4714</v>
      </c>
      <c r="F901" t="s">
        <v>4715</v>
      </c>
      <c r="G901" t="s">
        <v>5011</v>
      </c>
      <c r="H901" t="s">
        <v>5008</v>
      </c>
    </row>
    <row r="902" spans="1:8">
      <c r="A902" s="218">
        <v>112953</v>
      </c>
      <c r="B902" t="s">
        <v>1425</v>
      </c>
      <c r="C902" t="s">
        <v>4716</v>
      </c>
      <c r="D902" t="s">
        <v>4717</v>
      </c>
      <c r="E902" t="s">
        <v>4718</v>
      </c>
      <c r="F902" t="s">
        <v>4719</v>
      </c>
      <c r="G902" t="s">
        <v>5011</v>
      </c>
      <c r="H902" t="s">
        <v>5007</v>
      </c>
    </row>
    <row r="903" spans="1:8">
      <c r="A903" s="218">
        <v>113076</v>
      </c>
      <c r="B903" t="s">
        <v>4720</v>
      </c>
      <c r="C903" t="s">
        <v>4721</v>
      </c>
      <c r="D903" t="s">
        <v>1939</v>
      </c>
      <c r="E903" t="s">
        <v>4722</v>
      </c>
      <c r="F903" t="s">
        <v>4723</v>
      </c>
      <c r="G903" t="s">
        <v>5011</v>
      </c>
      <c r="H903" t="s">
        <v>5008</v>
      </c>
    </row>
    <row r="904" spans="1:8">
      <c r="A904" s="218">
        <v>114124</v>
      </c>
      <c r="B904" t="s">
        <v>1354</v>
      </c>
      <c r="C904" t="s">
        <v>4724</v>
      </c>
      <c r="D904" t="s">
        <v>2211</v>
      </c>
      <c r="E904" t="s">
        <v>4725</v>
      </c>
      <c r="F904" t="s">
        <v>4726</v>
      </c>
      <c r="G904" t="s">
        <v>5011</v>
      </c>
      <c r="H904" t="s">
        <v>5007</v>
      </c>
    </row>
    <row r="905" spans="1:8">
      <c r="A905" s="218">
        <v>115386</v>
      </c>
      <c r="B905" t="s">
        <v>984</v>
      </c>
      <c r="C905" t="s">
        <v>4727</v>
      </c>
      <c r="D905" t="s">
        <v>1848</v>
      </c>
      <c r="E905" t="s">
        <v>3373</v>
      </c>
      <c r="F905" t="s">
        <v>3374</v>
      </c>
      <c r="G905" t="s">
        <v>5011</v>
      </c>
      <c r="H905" t="s">
        <v>5008</v>
      </c>
    </row>
    <row r="906" spans="1:8">
      <c r="A906" s="218">
        <v>115428</v>
      </c>
      <c r="B906" t="s">
        <v>989</v>
      </c>
      <c r="C906" t="s">
        <v>4728</v>
      </c>
      <c r="D906" t="s">
        <v>1884</v>
      </c>
      <c r="E906" t="s">
        <v>4729</v>
      </c>
      <c r="F906" t="s">
        <v>4730</v>
      </c>
      <c r="G906" t="s">
        <v>5011</v>
      </c>
      <c r="H906" t="s">
        <v>5008</v>
      </c>
    </row>
    <row r="907" spans="1:8">
      <c r="A907" s="218">
        <v>115485</v>
      </c>
      <c r="B907" t="s">
        <v>1060</v>
      </c>
      <c r="C907" t="s">
        <v>3044</v>
      </c>
      <c r="D907" t="s">
        <v>1777</v>
      </c>
      <c r="E907" t="s">
        <v>4731</v>
      </c>
      <c r="F907" t="s">
        <v>4732</v>
      </c>
      <c r="G907" t="s">
        <v>5012</v>
      </c>
      <c r="H907" t="s">
        <v>5008</v>
      </c>
    </row>
    <row r="908" spans="1:8">
      <c r="A908" s="218">
        <v>115493</v>
      </c>
      <c r="B908" t="s">
        <v>1052</v>
      </c>
      <c r="C908" t="s">
        <v>2118</v>
      </c>
      <c r="D908" t="s">
        <v>2112</v>
      </c>
      <c r="E908" t="s">
        <v>4733</v>
      </c>
      <c r="F908" t="s">
        <v>4734</v>
      </c>
      <c r="G908" t="s">
        <v>1051</v>
      </c>
      <c r="H908" t="s">
        <v>5008</v>
      </c>
    </row>
    <row r="909" spans="1:8">
      <c r="A909" s="218">
        <v>115501</v>
      </c>
      <c r="B909" t="s">
        <v>1022</v>
      </c>
      <c r="C909" t="s">
        <v>4735</v>
      </c>
      <c r="D909" t="s">
        <v>2192</v>
      </c>
      <c r="E909" t="s">
        <v>4736</v>
      </c>
      <c r="F909" t="s">
        <v>4737</v>
      </c>
      <c r="G909" t="s">
        <v>5011</v>
      </c>
      <c r="H909" t="s">
        <v>5009</v>
      </c>
    </row>
    <row r="910" spans="1:8">
      <c r="A910" s="218">
        <v>115519</v>
      </c>
      <c r="B910" t="s">
        <v>1564</v>
      </c>
      <c r="C910" t="s">
        <v>2032</v>
      </c>
      <c r="D910" t="s">
        <v>2192</v>
      </c>
      <c r="E910" t="s">
        <v>4738</v>
      </c>
      <c r="F910" t="s">
        <v>4739</v>
      </c>
      <c r="G910" t="s">
        <v>5011</v>
      </c>
      <c r="H910" t="s">
        <v>5009</v>
      </c>
    </row>
    <row r="911" spans="1:8">
      <c r="A911" s="218">
        <v>115527</v>
      </c>
      <c r="B911" t="s">
        <v>1387</v>
      </c>
      <c r="C911" t="s">
        <v>4740</v>
      </c>
      <c r="D911" t="s">
        <v>1621</v>
      </c>
      <c r="E911" t="s">
        <v>4741</v>
      </c>
      <c r="F911" t="s">
        <v>4742</v>
      </c>
      <c r="G911" t="s">
        <v>1051</v>
      </c>
      <c r="H911" t="s">
        <v>5007</v>
      </c>
    </row>
    <row r="912" spans="1:8">
      <c r="A912" s="218">
        <v>115535</v>
      </c>
      <c r="B912" t="s">
        <v>1459</v>
      </c>
      <c r="C912" t="s">
        <v>4743</v>
      </c>
      <c r="D912" t="s">
        <v>2097</v>
      </c>
      <c r="E912" t="s">
        <v>4744</v>
      </c>
      <c r="F912" t="s">
        <v>4745</v>
      </c>
      <c r="G912" t="s">
        <v>1051</v>
      </c>
      <c r="H912" t="s">
        <v>5007</v>
      </c>
    </row>
    <row r="913" spans="1:8">
      <c r="A913" s="218">
        <v>115543</v>
      </c>
      <c r="B913" t="s">
        <v>984</v>
      </c>
      <c r="C913" t="s">
        <v>4746</v>
      </c>
      <c r="D913" t="s">
        <v>4747</v>
      </c>
      <c r="E913" t="s">
        <v>3170</v>
      </c>
      <c r="F913" t="s">
        <v>4748</v>
      </c>
      <c r="G913" t="s">
        <v>5011</v>
      </c>
      <c r="H913" t="s">
        <v>5008</v>
      </c>
    </row>
    <row r="914" spans="1:8">
      <c r="A914" s="218">
        <v>115601</v>
      </c>
      <c r="B914" t="s">
        <v>1131</v>
      </c>
      <c r="C914" t="s">
        <v>4749</v>
      </c>
      <c r="D914" t="s">
        <v>1692</v>
      </c>
      <c r="E914" t="s">
        <v>4750</v>
      </c>
      <c r="F914" t="s">
        <v>4751</v>
      </c>
      <c r="G914" t="s">
        <v>5011</v>
      </c>
      <c r="H914" t="s">
        <v>5008</v>
      </c>
    </row>
    <row r="915" spans="1:8">
      <c r="A915" s="218">
        <v>115634</v>
      </c>
      <c r="B915" t="s">
        <v>1048</v>
      </c>
      <c r="C915" t="s">
        <v>4752</v>
      </c>
      <c r="D915" t="s">
        <v>3655</v>
      </c>
      <c r="E915" t="s">
        <v>4753</v>
      </c>
      <c r="F915" t="s">
        <v>4754</v>
      </c>
      <c r="G915" t="s">
        <v>5012</v>
      </c>
      <c r="H915" t="s">
        <v>5008</v>
      </c>
    </row>
    <row r="916" spans="1:8">
      <c r="A916" s="218">
        <v>115667</v>
      </c>
      <c r="B916" t="s">
        <v>984</v>
      </c>
      <c r="C916" t="s">
        <v>4755</v>
      </c>
      <c r="D916" t="s">
        <v>1817</v>
      </c>
      <c r="E916" t="s">
        <v>3321</v>
      </c>
      <c r="F916" t="s">
        <v>4756</v>
      </c>
      <c r="G916" t="s">
        <v>5012</v>
      </c>
      <c r="H916" t="s">
        <v>5008</v>
      </c>
    </row>
    <row r="917" spans="1:8">
      <c r="A917" s="218">
        <v>115683</v>
      </c>
      <c r="B917" t="s">
        <v>1103</v>
      </c>
      <c r="C917" t="s">
        <v>4757</v>
      </c>
      <c r="D917" t="s">
        <v>3549</v>
      </c>
      <c r="E917" t="s">
        <v>4758</v>
      </c>
      <c r="F917" t="s">
        <v>4759</v>
      </c>
      <c r="G917" t="s">
        <v>5011</v>
      </c>
      <c r="H917" t="s">
        <v>5008</v>
      </c>
    </row>
    <row r="918" spans="1:8">
      <c r="A918" s="218">
        <v>115741</v>
      </c>
      <c r="B918" t="s">
        <v>989</v>
      </c>
      <c r="C918" t="s">
        <v>4760</v>
      </c>
      <c r="D918" t="s">
        <v>2876</v>
      </c>
      <c r="E918" t="s">
        <v>4761</v>
      </c>
      <c r="F918" t="s">
        <v>4762</v>
      </c>
      <c r="G918" t="s">
        <v>5012</v>
      </c>
      <c r="H918" t="s">
        <v>5008</v>
      </c>
    </row>
    <row r="919" spans="1:8">
      <c r="A919" s="218">
        <v>115774</v>
      </c>
      <c r="B919" t="s">
        <v>1007</v>
      </c>
      <c r="C919" t="s">
        <v>4763</v>
      </c>
      <c r="D919" t="s">
        <v>2876</v>
      </c>
      <c r="E919" t="s">
        <v>4764</v>
      </c>
      <c r="F919" t="s">
        <v>4765</v>
      </c>
      <c r="G919" t="s">
        <v>5012</v>
      </c>
      <c r="H919" t="s">
        <v>5009</v>
      </c>
    </row>
    <row r="920" spans="1:8">
      <c r="A920" s="218">
        <v>115808</v>
      </c>
      <c r="B920" t="s">
        <v>989</v>
      </c>
      <c r="C920" t="s">
        <v>4766</v>
      </c>
      <c r="D920" t="s">
        <v>2876</v>
      </c>
      <c r="E920" t="s">
        <v>4767</v>
      </c>
      <c r="F920" t="s">
        <v>4768</v>
      </c>
      <c r="G920" t="s">
        <v>5012</v>
      </c>
      <c r="H920" t="s">
        <v>5008</v>
      </c>
    </row>
    <row r="921" spans="1:8">
      <c r="A921" s="218">
        <v>115824</v>
      </c>
      <c r="B921" t="s">
        <v>984</v>
      </c>
      <c r="C921" t="s">
        <v>4769</v>
      </c>
      <c r="D921" t="s">
        <v>4232</v>
      </c>
      <c r="E921" t="s">
        <v>4770</v>
      </c>
      <c r="F921" t="s">
        <v>4771</v>
      </c>
      <c r="G921" t="s">
        <v>5011</v>
      </c>
      <c r="H921" t="s">
        <v>5008</v>
      </c>
    </row>
    <row r="922" spans="1:8">
      <c r="A922" s="218">
        <v>115865</v>
      </c>
      <c r="B922" t="s">
        <v>1173</v>
      </c>
      <c r="C922" t="s">
        <v>4609</v>
      </c>
      <c r="D922" t="s">
        <v>2073</v>
      </c>
      <c r="E922" t="s">
        <v>4610</v>
      </c>
      <c r="F922" t="s">
        <v>4772</v>
      </c>
      <c r="G922" t="s">
        <v>5011</v>
      </c>
      <c r="H922" t="s">
        <v>5008</v>
      </c>
    </row>
    <row r="923" spans="1:8">
      <c r="A923" s="218">
        <v>115915</v>
      </c>
      <c r="B923" t="s">
        <v>1282</v>
      </c>
      <c r="C923" t="s">
        <v>4654</v>
      </c>
      <c r="D923" t="s">
        <v>2065</v>
      </c>
      <c r="E923" t="s">
        <v>4773</v>
      </c>
      <c r="F923" t="s">
        <v>4774</v>
      </c>
      <c r="G923" t="s">
        <v>5011</v>
      </c>
      <c r="H923" t="s">
        <v>5008</v>
      </c>
    </row>
    <row r="924" spans="1:8">
      <c r="A924" s="218">
        <v>115931</v>
      </c>
      <c r="B924" t="s">
        <v>4775</v>
      </c>
      <c r="C924" t="s">
        <v>4776</v>
      </c>
      <c r="D924" t="s">
        <v>1676</v>
      </c>
      <c r="E924" t="s">
        <v>4777</v>
      </c>
      <c r="F924" t="s">
        <v>4778</v>
      </c>
      <c r="G924" t="s">
        <v>5012</v>
      </c>
      <c r="H924" t="s">
        <v>5008</v>
      </c>
    </row>
    <row r="925" spans="1:8">
      <c r="A925" s="218">
        <v>116038</v>
      </c>
      <c r="B925" t="s">
        <v>1217</v>
      </c>
      <c r="C925" t="s">
        <v>4779</v>
      </c>
      <c r="D925" t="s">
        <v>2037</v>
      </c>
      <c r="E925" t="s">
        <v>4780</v>
      </c>
      <c r="F925" t="s">
        <v>4781</v>
      </c>
      <c r="G925" t="s">
        <v>5011</v>
      </c>
      <c r="H925" t="s">
        <v>5008</v>
      </c>
    </row>
    <row r="926" spans="1:8">
      <c r="A926" s="218">
        <v>116046</v>
      </c>
      <c r="B926" t="s">
        <v>1308</v>
      </c>
      <c r="C926" t="s">
        <v>4294</v>
      </c>
      <c r="D926" t="s">
        <v>2037</v>
      </c>
      <c r="E926" t="s">
        <v>4295</v>
      </c>
      <c r="F926" t="s">
        <v>4782</v>
      </c>
      <c r="G926" t="s">
        <v>5011</v>
      </c>
      <c r="H926" t="s">
        <v>5008</v>
      </c>
    </row>
    <row r="927" spans="1:8">
      <c r="A927" s="218">
        <v>116053</v>
      </c>
      <c r="B927" t="s">
        <v>1234</v>
      </c>
      <c r="C927" t="s">
        <v>4281</v>
      </c>
      <c r="D927" t="s">
        <v>2037</v>
      </c>
      <c r="E927" t="s">
        <v>4282</v>
      </c>
      <c r="F927" t="s">
        <v>4783</v>
      </c>
      <c r="G927" t="s">
        <v>5011</v>
      </c>
      <c r="H927" t="s">
        <v>5008</v>
      </c>
    </row>
    <row r="928" spans="1:8">
      <c r="A928" s="218">
        <v>117151</v>
      </c>
      <c r="B928" t="s">
        <v>989</v>
      </c>
      <c r="C928" t="s">
        <v>4784</v>
      </c>
      <c r="D928" t="s">
        <v>1817</v>
      </c>
      <c r="E928" t="s">
        <v>4785</v>
      </c>
      <c r="F928" t="s">
        <v>4786</v>
      </c>
      <c r="G928" t="s">
        <v>5012</v>
      </c>
      <c r="H928" t="s">
        <v>5008</v>
      </c>
    </row>
    <row r="929" spans="1:8">
      <c r="A929" s="218">
        <v>117382</v>
      </c>
      <c r="B929" t="s">
        <v>4787</v>
      </c>
      <c r="C929" t="s">
        <v>4788</v>
      </c>
      <c r="D929" t="s">
        <v>2021</v>
      </c>
      <c r="E929" t="s">
        <v>4789</v>
      </c>
      <c r="F929" t="s">
        <v>4790</v>
      </c>
      <c r="G929" t="s">
        <v>5011</v>
      </c>
      <c r="H929" t="s">
        <v>5008</v>
      </c>
    </row>
    <row r="930" spans="1:8">
      <c r="A930" s="218">
        <v>117705</v>
      </c>
      <c r="B930" t="s">
        <v>987</v>
      </c>
      <c r="C930" t="s">
        <v>4791</v>
      </c>
      <c r="D930" t="s">
        <v>3237</v>
      </c>
      <c r="E930" t="s">
        <v>4792</v>
      </c>
      <c r="F930" t="s">
        <v>4793</v>
      </c>
      <c r="G930" t="s">
        <v>5011</v>
      </c>
      <c r="H930" t="s">
        <v>5008</v>
      </c>
    </row>
    <row r="931" spans="1:8">
      <c r="A931" s="218">
        <v>117713</v>
      </c>
      <c r="B931" t="s">
        <v>1062</v>
      </c>
      <c r="C931" t="s">
        <v>4794</v>
      </c>
      <c r="D931" t="s">
        <v>1809</v>
      </c>
      <c r="E931" t="s">
        <v>4795</v>
      </c>
      <c r="F931" t="s">
        <v>4796</v>
      </c>
      <c r="G931" t="s">
        <v>5011</v>
      </c>
      <c r="H931" t="s">
        <v>5008</v>
      </c>
    </row>
    <row r="932" spans="1:8">
      <c r="A932" s="218">
        <v>117879</v>
      </c>
      <c r="B932" t="s">
        <v>1526</v>
      </c>
      <c r="C932" t="s">
        <v>4797</v>
      </c>
      <c r="D932" t="s">
        <v>1700</v>
      </c>
      <c r="E932" t="s">
        <v>4798</v>
      </c>
      <c r="F932" t="s">
        <v>4799</v>
      </c>
      <c r="G932" t="s">
        <v>5011</v>
      </c>
      <c r="H932" t="s">
        <v>5009</v>
      </c>
    </row>
    <row r="933" spans="1:8">
      <c r="A933" s="218">
        <v>117937</v>
      </c>
      <c r="B933" t="s">
        <v>1031</v>
      </c>
      <c r="C933" t="s">
        <v>4800</v>
      </c>
      <c r="D933" t="s">
        <v>2013</v>
      </c>
      <c r="E933" t="s">
        <v>4801</v>
      </c>
      <c r="F933" t="s">
        <v>4802</v>
      </c>
      <c r="G933" t="s">
        <v>5011</v>
      </c>
      <c r="H933" t="s">
        <v>5008</v>
      </c>
    </row>
    <row r="934" spans="1:8">
      <c r="A934" s="218">
        <v>118232</v>
      </c>
      <c r="B934" t="s">
        <v>4803</v>
      </c>
      <c r="C934" t="s">
        <v>4804</v>
      </c>
      <c r="D934" t="s">
        <v>2617</v>
      </c>
      <c r="E934" t="s">
        <v>2621</v>
      </c>
      <c r="F934" t="s">
        <v>2622</v>
      </c>
      <c r="G934" t="s">
        <v>5011</v>
      </c>
      <c r="H934" t="s">
        <v>5008</v>
      </c>
    </row>
    <row r="935" spans="1:8">
      <c r="A935" s="218">
        <v>118414</v>
      </c>
      <c r="B935" t="s">
        <v>1179</v>
      </c>
      <c r="C935" t="s">
        <v>4805</v>
      </c>
      <c r="D935" t="s">
        <v>2357</v>
      </c>
      <c r="E935" t="s">
        <v>4806</v>
      </c>
      <c r="F935" t="s">
        <v>4807</v>
      </c>
      <c r="G935" t="s">
        <v>5012</v>
      </c>
      <c r="H935" t="s">
        <v>5008</v>
      </c>
    </row>
    <row r="936" spans="1:8">
      <c r="A936" s="218">
        <v>118463</v>
      </c>
      <c r="B936" t="s">
        <v>1445</v>
      </c>
      <c r="C936" t="s">
        <v>4808</v>
      </c>
      <c r="D936" t="s">
        <v>3437</v>
      </c>
      <c r="E936" t="s">
        <v>4809</v>
      </c>
      <c r="F936" t="s">
        <v>4810</v>
      </c>
      <c r="G936" t="s">
        <v>5011</v>
      </c>
      <c r="H936" t="s">
        <v>5007</v>
      </c>
    </row>
    <row r="937" spans="1:8">
      <c r="A937" s="218">
        <v>118554</v>
      </c>
      <c r="B937" t="s">
        <v>1011</v>
      </c>
      <c r="C937" t="s">
        <v>4811</v>
      </c>
      <c r="D937" t="s">
        <v>4022</v>
      </c>
      <c r="E937" t="s">
        <v>4812</v>
      </c>
      <c r="F937" t="s">
        <v>4813</v>
      </c>
      <c r="G937" t="s">
        <v>5011</v>
      </c>
      <c r="H937" t="s">
        <v>5008</v>
      </c>
    </row>
    <row r="938" spans="1:8">
      <c r="A938" s="218">
        <v>118571</v>
      </c>
      <c r="B938" t="s">
        <v>1105</v>
      </c>
      <c r="C938" t="s">
        <v>3211</v>
      </c>
      <c r="D938" t="s">
        <v>4814</v>
      </c>
      <c r="E938" t="s">
        <v>4815</v>
      </c>
      <c r="F938" t="s">
        <v>4816</v>
      </c>
      <c r="G938" t="s">
        <v>5011</v>
      </c>
      <c r="H938" t="s">
        <v>5008</v>
      </c>
    </row>
    <row r="939" spans="1:8">
      <c r="A939" s="218">
        <v>118596</v>
      </c>
      <c r="B939" t="s">
        <v>1448</v>
      </c>
      <c r="C939" t="s">
        <v>4817</v>
      </c>
      <c r="D939" t="s">
        <v>2049</v>
      </c>
      <c r="E939" t="s">
        <v>4818</v>
      </c>
      <c r="F939" t="s">
        <v>4819</v>
      </c>
      <c r="G939" t="s">
        <v>5011</v>
      </c>
      <c r="H939" t="s">
        <v>5007</v>
      </c>
    </row>
    <row r="940" spans="1:8">
      <c r="A940" s="218">
        <v>118621</v>
      </c>
      <c r="B940" t="s">
        <v>1241</v>
      </c>
      <c r="C940" t="s">
        <v>4820</v>
      </c>
      <c r="D940" t="s">
        <v>4717</v>
      </c>
      <c r="E940" t="s">
        <v>4821</v>
      </c>
      <c r="F940" t="s">
        <v>4822</v>
      </c>
      <c r="G940" t="s">
        <v>5011</v>
      </c>
      <c r="H940" t="s">
        <v>5008</v>
      </c>
    </row>
    <row r="941" spans="1:8">
      <c r="A941" s="218">
        <v>118695</v>
      </c>
      <c r="B941" t="s">
        <v>989</v>
      </c>
      <c r="C941" t="s">
        <v>4823</v>
      </c>
      <c r="D941" t="s">
        <v>4824</v>
      </c>
      <c r="E941" t="s">
        <v>4825</v>
      </c>
      <c r="F941" t="s">
        <v>4826</v>
      </c>
      <c r="G941" t="s">
        <v>5011</v>
      </c>
      <c r="H941" t="s">
        <v>5008</v>
      </c>
    </row>
    <row r="942" spans="1:8">
      <c r="A942" s="218">
        <v>118703</v>
      </c>
      <c r="B942" t="s">
        <v>1353</v>
      </c>
      <c r="C942" t="s">
        <v>4827</v>
      </c>
      <c r="D942" t="s">
        <v>2809</v>
      </c>
      <c r="E942" t="s">
        <v>4828</v>
      </c>
      <c r="F942" t="s">
        <v>4829</v>
      </c>
      <c r="G942" t="s">
        <v>5012</v>
      </c>
      <c r="H942" t="s">
        <v>5007</v>
      </c>
    </row>
    <row r="943" spans="1:8">
      <c r="A943" s="218">
        <v>123075</v>
      </c>
      <c r="B943" t="s">
        <v>983</v>
      </c>
      <c r="C943" t="s">
        <v>4830</v>
      </c>
      <c r="D943" t="s">
        <v>3298</v>
      </c>
      <c r="E943" t="s">
        <v>4831</v>
      </c>
      <c r="F943" t="s">
        <v>4832</v>
      </c>
      <c r="G943" t="s">
        <v>5011</v>
      </c>
      <c r="H943" t="s">
        <v>5008</v>
      </c>
    </row>
    <row r="944" spans="1:8">
      <c r="A944" s="218">
        <v>123083</v>
      </c>
      <c r="B944" t="s">
        <v>1229</v>
      </c>
      <c r="C944" t="s">
        <v>4833</v>
      </c>
      <c r="D944" t="s">
        <v>3414</v>
      </c>
      <c r="E944" t="s">
        <v>4834</v>
      </c>
      <c r="F944" t="s">
        <v>4835</v>
      </c>
      <c r="G944" t="s">
        <v>5011</v>
      </c>
      <c r="H944" t="s">
        <v>5008</v>
      </c>
    </row>
    <row r="945" spans="1:8">
      <c r="A945" s="218">
        <v>123257</v>
      </c>
      <c r="B945" t="s">
        <v>1549</v>
      </c>
      <c r="C945" t="s">
        <v>4836</v>
      </c>
      <c r="D945" t="s">
        <v>2739</v>
      </c>
      <c r="E945" t="s">
        <v>4837</v>
      </c>
      <c r="F945" t="s">
        <v>4838</v>
      </c>
      <c r="G945" t="s">
        <v>5011</v>
      </c>
      <c r="H945" t="s">
        <v>5009</v>
      </c>
    </row>
    <row r="946" spans="1:8">
      <c r="A946" s="218">
        <v>124008</v>
      </c>
      <c r="B946" t="s">
        <v>1558</v>
      </c>
      <c r="C946" t="s">
        <v>4839</v>
      </c>
      <c r="D946" t="s">
        <v>2920</v>
      </c>
      <c r="E946" t="s">
        <v>4840</v>
      </c>
      <c r="F946" t="s">
        <v>4841</v>
      </c>
      <c r="G946" t="s">
        <v>5011</v>
      </c>
      <c r="H946" t="s">
        <v>5009</v>
      </c>
    </row>
    <row r="947" spans="1:8">
      <c r="A947" s="218">
        <v>124156</v>
      </c>
      <c r="B947" t="s">
        <v>1547</v>
      </c>
      <c r="C947" t="s">
        <v>4842</v>
      </c>
      <c r="D947" t="s">
        <v>3016</v>
      </c>
      <c r="E947" t="s">
        <v>4843</v>
      </c>
      <c r="F947" t="s">
        <v>4844</v>
      </c>
      <c r="G947" t="s">
        <v>5011</v>
      </c>
      <c r="H947" t="s">
        <v>5009</v>
      </c>
    </row>
    <row r="948" spans="1:8">
      <c r="A948" s="218">
        <v>124172</v>
      </c>
      <c r="B948" t="s">
        <v>1142</v>
      </c>
      <c r="C948" t="s">
        <v>4845</v>
      </c>
      <c r="D948" t="s">
        <v>4122</v>
      </c>
      <c r="E948" t="s">
        <v>4846</v>
      </c>
      <c r="F948" t="s">
        <v>4847</v>
      </c>
      <c r="G948" t="s">
        <v>5012</v>
      </c>
      <c r="H948" t="s">
        <v>5008</v>
      </c>
    </row>
    <row r="949" spans="1:8">
      <c r="A949" s="218">
        <v>124198</v>
      </c>
      <c r="B949" t="s">
        <v>1314</v>
      </c>
      <c r="C949" t="s">
        <v>4848</v>
      </c>
      <c r="D949" t="s">
        <v>2474</v>
      </c>
      <c r="E949" t="s">
        <v>4849</v>
      </c>
      <c r="F949" t="s">
        <v>4850</v>
      </c>
      <c r="G949" t="s">
        <v>5012</v>
      </c>
      <c r="H949" t="s">
        <v>5008</v>
      </c>
    </row>
    <row r="950" spans="1:8">
      <c r="A950" s="218">
        <v>124339</v>
      </c>
      <c r="B950" t="s">
        <v>1225</v>
      </c>
      <c r="C950" t="s">
        <v>4851</v>
      </c>
      <c r="D950" t="s">
        <v>2112</v>
      </c>
      <c r="E950" t="s">
        <v>4852</v>
      </c>
      <c r="F950" t="s">
        <v>4853</v>
      </c>
      <c r="G950" t="s">
        <v>1051</v>
      </c>
      <c r="H950" t="s">
        <v>5008</v>
      </c>
    </row>
    <row r="951" spans="1:8">
      <c r="A951" s="218">
        <v>125104</v>
      </c>
      <c r="B951" t="s">
        <v>1002</v>
      </c>
      <c r="C951" t="s">
        <v>4854</v>
      </c>
      <c r="D951" t="s">
        <v>2954</v>
      </c>
      <c r="E951" t="s">
        <v>4855</v>
      </c>
      <c r="F951" t="s">
        <v>4856</v>
      </c>
      <c r="G951" t="s">
        <v>5012</v>
      </c>
      <c r="H951" t="s">
        <v>5008</v>
      </c>
    </row>
    <row r="952" spans="1:8">
      <c r="A952" s="218">
        <v>125625</v>
      </c>
      <c r="B952" t="s">
        <v>1349</v>
      </c>
      <c r="C952" t="s">
        <v>4857</v>
      </c>
      <c r="D952" t="s">
        <v>1856</v>
      </c>
      <c r="E952" t="s">
        <v>4858</v>
      </c>
      <c r="F952" t="s">
        <v>4859</v>
      </c>
      <c r="G952" t="s">
        <v>5011</v>
      </c>
      <c r="H952" t="s">
        <v>5007</v>
      </c>
    </row>
    <row r="953" spans="1:8">
      <c r="A953" s="218">
        <v>126318</v>
      </c>
      <c r="B953" t="s">
        <v>1022</v>
      </c>
      <c r="C953" t="s">
        <v>4860</v>
      </c>
      <c r="D953" t="s">
        <v>2192</v>
      </c>
      <c r="E953" t="s">
        <v>4861</v>
      </c>
      <c r="F953" t="s">
        <v>4862</v>
      </c>
      <c r="G953" t="s">
        <v>5011</v>
      </c>
      <c r="H953" t="s">
        <v>5009</v>
      </c>
    </row>
    <row r="954" spans="1:8">
      <c r="A954" s="218">
        <v>126367</v>
      </c>
      <c r="B954" t="s">
        <v>990</v>
      </c>
      <c r="C954" t="s">
        <v>4863</v>
      </c>
      <c r="D954" t="s">
        <v>3560</v>
      </c>
      <c r="E954" t="s">
        <v>4864</v>
      </c>
      <c r="F954" t="s">
        <v>4865</v>
      </c>
      <c r="G954" t="s">
        <v>5011</v>
      </c>
      <c r="H954" t="s">
        <v>5009</v>
      </c>
    </row>
    <row r="955" spans="1:8">
      <c r="A955" s="218">
        <v>127027</v>
      </c>
      <c r="B955" t="s">
        <v>1555</v>
      </c>
      <c r="C955" t="s">
        <v>4866</v>
      </c>
      <c r="D955" t="s">
        <v>2170</v>
      </c>
      <c r="E955" t="s">
        <v>4867</v>
      </c>
      <c r="F955" t="s">
        <v>4868</v>
      </c>
      <c r="G955" t="s">
        <v>1051</v>
      </c>
      <c r="H955" t="s">
        <v>5009</v>
      </c>
    </row>
    <row r="956" spans="1:8">
      <c r="A956" s="218">
        <v>127068</v>
      </c>
      <c r="B956" t="s">
        <v>989</v>
      </c>
      <c r="C956" t="s">
        <v>4869</v>
      </c>
      <c r="D956" t="s">
        <v>1656</v>
      </c>
      <c r="E956" t="s">
        <v>4870</v>
      </c>
      <c r="F956" t="s">
        <v>4871</v>
      </c>
      <c r="G956" t="s">
        <v>5011</v>
      </c>
      <c r="H956" t="s">
        <v>5008</v>
      </c>
    </row>
    <row r="957" spans="1:8">
      <c r="A957" s="218">
        <v>127076</v>
      </c>
      <c r="B957" t="s">
        <v>1482</v>
      </c>
      <c r="C957" t="s">
        <v>4872</v>
      </c>
      <c r="D957" t="s">
        <v>2229</v>
      </c>
      <c r="E957" t="s">
        <v>4873</v>
      </c>
      <c r="F957" t="s">
        <v>4874</v>
      </c>
      <c r="G957" t="s">
        <v>5011</v>
      </c>
      <c r="H957" t="s">
        <v>5009</v>
      </c>
    </row>
    <row r="958" spans="1:8">
      <c r="A958" s="218">
        <v>127084</v>
      </c>
      <c r="B958" t="s">
        <v>4875</v>
      </c>
      <c r="C958" t="s">
        <v>4876</v>
      </c>
      <c r="D958" t="s">
        <v>1688</v>
      </c>
      <c r="E958" t="s">
        <v>4877</v>
      </c>
      <c r="F958" t="s">
        <v>4878</v>
      </c>
      <c r="G958" t="s">
        <v>5011</v>
      </c>
      <c r="H958" t="s">
        <v>5008</v>
      </c>
    </row>
    <row r="959" spans="1:8">
      <c r="A959" s="218">
        <v>127175</v>
      </c>
      <c r="B959" t="s">
        <v>1251</v>
      </c>
      <c r="C959" t="s">
        <v>4879</v>
      </c>
      <c r="D959" t="s">
        <v>2037</v>
      </c>
      <c r="E959" t="s">
        <v>4880</v>
      </c>
      <c r="F959" t="s">
        <v>4881</v>
      </c>
      <c r="G959" t="s">
        <v>5011</v>
      </c>
      <c r="H959" t="s">
        <v>5008</v>
      </c>
    </row>
    <row r="960" spans="1:8">
      <c r="A960" s="218">
        <v>128116</v>
      </c>
      <c r="B960" t="s">
        <v>1341</v>
      </c>
      <c r="C960" t="s">
        <v>4882</v>
      </c>
      <c r="D960" t="s">
        <v>3890</v>
      </c>
      <c r="E960" t="s">
        <v>4883</v>
      </c>
      <c r="F960" t="s">
        <v>4884</v>
      </c>
      <c r="G960" t="s">
        <v>5011</v>
      </c>
      <c r="H960" t="s">
        <v>5007</v>
      </c>
    </row>
    <row r="961" spans="1:8">
      <c r="A961" s="218">
        <v>128132</v>
      </c>
      <c r="B961" t="s">
        <v>1517</v>
      </c>
      <c r="C961" t="s">
        <v>4885</v>
      </c>
      <c r="D961" t="s">
        <v>4000</v>
      </c>
      <c r="E961" t="s">
        <v>4886</v>
      </c>
      <c r="F961" t="s">
        <v>4887</v>
      </c>
      <c r="G961" t="s">
        <v>5011</v>
      </c>
      <c r="H961" t="s">
        <v>5009</v>
      </c>
    </row>
    <row r="962" spans="1:8">
      <c r="A962" s="218">
        <v>128231</v>
      </c>
      <c r="B962" t="s">
        <v>1348</v>
      </c>
      <c r="C962" t="s">
        <v>4888</v>
      </c>
      <c r="D962" t="s">
        <v>3204</v>
      </c>
      <c r="E962" t="s">
        <v>4889</v>
      </c>
      <c r="F962" t="s">
        <v>4890</v>
      </c>
      <c r="G962" t="s">
        <v>5011</v>
      </c>
      <c r="H962" t="s">
        <v>5007</v>
      </c>
    </row>
    <row r="963" spans="1:8">
      <c r="A963" s="218">
        <v>128488</v>
      </c>
      <c r="B963" t="s">
        <v>1285</v>
      </c>
      <c r="C963" t="s">
        <v>4891</v>
      </c>
      <c r="D963" t="s">
        <v>3051</v>
      </c>
      <c r="E963" t="s">
        <v>4417</v>
      </c>
      <c r="F963" t="s">
        <v>4892</v>
      </c>
      <c r="G963" t="s">
        <v>5011</v>
      </c>
      <c r="H963" t="s">
        <v>5008</v>
      </c>
    </row>
    <row r="964" spans="1:8">
      <c r="A964" s="218">
        <v>128496</v>
      </c>
      <c r="B964" t="s">
        <v>989</v>
      </c>
      <c r="C964" t="s">
        <v>4893</v>
      </c>
      <c r="D964" t="s">
        <v>4170</v>
      </c>
      <c r="E964" t="s">
        <v>4894</v>
      </c>
      <c r="F964" t="s">
        <v>4895</v>
      </c>
      <c r="G964" t="s">
        <v>5012</v>
      </c>
      <c r="H964" t="s">
        <v>5008</v>
      </c>
    </row>
    <row r="965" spans="1:8">
      <c r="A965" s="218">
        <v>128611</v>
      </c>
      <c r="B965" t="s">
        <v>978</v>
      </c>
      <c r="C965" t="s">
        <v>4896</v>
      </c>
      <c r="D965" t="s">
        <v>4897</v>
      </c>
      <c r="E965" t="s">
        <v>4898</v>
      </c>
      <c r="F965" t="s">
        <v>4899</v>
      </c>
      <c r="G965" t="s">
        <v>5011</v>
      </c>
      <c r="H965" t="s">
        <v>5008</v>
      </c>
    </row>
    <row r="966" spans="1:8">
      <c r="A966" s="218">
        <v>128661</v>
      </c>
      <c r="B966" t="s">
        <v>1284</v>
      </c>
      <c r="C966" t="s">
        <v>4900</v>
      </c>
      <c r="D966" t="s">
        <v>1926</v>
      </c>
      <c r="E966" t="s">
        <v>4901</v>
      </c>
      <c r="F966" t="s">
        <v>4902</v>
      </c>
      <c r="G966" t="s">
        <v>5011</v>
      </c>
      <c r="H966" t="s">
        <v>5008</v>
      </c>
    </row>
    <row r="967" spans="1:8">
      <c r="A967" s="218">
        <v>128702</v>
      </c>
      <c r="B967" t="s">
        <v>4903</v>
      </c>
      <c r="C967" t="s">
        <v>4904</v>
      </c>
      <c r="D967" t="s">
        <v>2459</v>
      </c>
      <c r="E967" t="s">
        <v>4905</v>
      </c>
      <c r="F967" t="s">
        <v>4906</v>
      </c>
      <c r="G967" t="s">
        <v>5012</v>
      </c>
      <c r="H967" t="s">
        <v>5009</v>
      </c>
    </row>
    <row r="968" spans="1:8">
      <c r="A968" s="218">
        <v>128711</v>
      </c>
      <c r="B968" t="s">
        <v>1135</v>
      </c>
      <c r="C968" t="s">
        <v>4907</v>
      </c>
      <c r="D968" t="s">
        <v>2474</v>
      </c>
      <c r="E968" t="s">
        <v>4908</v>
      </c>
      <c r="F968" t="s">
        <v>4909</v>
      </c>
      <c r="G968" t="s">
        <v>5012</v>
      </c>
      <c r="H968" t="s">
        <v>5008</v>
      </c>
    </row>
    <row r="969" spans="1:8">
      <c r="A969" s="218">
        <v>129023</v>
      </c>
      <c r="B969" t="s">
        <v>1564</v>
      </c>
      <c r="C969" t="s">
        <v>4910</v>
      </c>
      <c r="D969" t="s">
        <v>2125</v>
      </c>
      <c r="E969" t="s">
        <v>4911</v>
      </c>
      <c r="F969" t="s">
        <v>4912</v>
      </c>
      <c r="G969" t="s">
        <v>1051</v>
      </c>
      <c r="H969" t="s">
        <v>5009</v>
      </c>
    </row>
    <row r="970" spans="1:8">
      <c r="A970" s="218">
        <v>129056</v>
      </c>
      <c r="B970" t="s">
        <v>1350</v>
      </c>
      <c r="C970" t="s">
        <v>4913</v>
      </c>
      <c r="D970" t="s">
        <v>1645</v>
      </c>
      <c r="E970" t="s">
        <v>4914</v>
      </c>
      <c r="F970" t="s">
        <v>4915</v>
      </c>
      <c r="G970" t="s">
        <v>5011</v>
      </c>
      <c r="H970" t="s">
        <v>5007</v>
      </c>
    </row>
    <row r="971" spans="1:8">
      <c r="A971" s="218">
        <v>129081</v>
      </c>
      <c r="B971" t="s">
        <v>1572</v>
      </c>
      <c r="C971" t="s">
        <v>4916</v>
      </c>
      <c r="D971" t="s">
        <v>2361</v>
      </c>
      <c r="E971" t="s">
        <v>4917</v>
      </c>
      <c r="F971" t="s">
        <v>4918</v>
      </c>
      <c r="G971" t="s">
        <v>5012</v>
      </c>
      <c r="H971" t="s">
        <v>5009</v>
      </c>
    </row>
    <row r="972" spans="1:8">
      <c r="A972" s="218">
        <v>129098</v>
      </c>
      <c r="B972" t="s">
        <v>4919</v>
      </c>
      <c r="C972" t="s">
        <v>4920</v>
      </c>
      <c r="D972" t="s">
        <v>1668</v>
      </c>
      <c r="E972" t="s">
        <v>4921</v>
      </c>
      <c r="F972" t="s">
        <v>4922</v>
      </c>
      <c r="G972" t="s">
        <v>5012</v>
      </c>
      <c r="H972" t="s">
        <v>5009</v>
      </c>
    </row>
    <row r="973" spans="1:8">
      <c r="A973" s="218">
        <v>129106</v>
      </c>
      <c r="B973" t="s">
        <v>989</v>
      </c>
      <c r="C973" t="s">
        <v>4923</v>
      </c>
      <c r="D973" t="s">
        <v>2773</v>
      </c>
      <c r="E973" t="s">
        <v>4924</v>
      </c>
      <c r="F973" t="s">
        <v>4925</v>
      </c>
      <c r="G973" t="s">
        <v>5011</v>
      </c>
      <c r="H973" t="s">
        <v>5008</v>
      </c>
    </row>
    <row r="974" spans="1:8">
      <c r="A974" s="218">
        <v>129189</v>
      </c>
      <c r="B974" t="s">
        <v>1536</v>
      </c>
      <c r="C974" t="s">
        <v>4926</v>
      </c>
      <c r="D974" t="s">
        <v>1757</v>
      </c>
      <c r="E974" t="s">
        <v>4927</v>
      </c>
      <c r="F974" t="s">
        <v>4928</v>
      </c>
      <c r="G974" t="s">
        <v>5011</v>
      </c>
      <c r="H974" t="s">
        <v>5009</v>
      </c>
    </row>
    <row r="975" spans="1:8">
      <c r="A975" s="218">
        <v>129197</v>
      </c>
      <c r="B975" t="s">
        <v>1403</v>
      </c>
      <c r="C975" t="s">
        <v>4929</v>
      </c>
      <c r="D975" t="s">
        <v>3747</v>
      </c>
      <c r="E975" t="s">
        <v>4930</v>
      </c>
      <c r="F975" t="s">
        <v>4931</v>
      </c>
      <c r="G975" t="s">
        <v>5011</v>
      </c>
      <c r="H975" t="s">
        <v>5007</v>
      </c>
    </row>
    <row r="976" spans="1:8">
      <c r="A976" s="218">
        <v>129205</v>
      </c>
      <c r="B976" t="s">
        <v>1575</v>
      </c>
      <c r="C976" t="s">
        <v>4932</v>
      </c>
      <c r="D976" t="s">
        <v>1645</v>
      </c>
      <c r="E976" t="s">
        <v>4933</v>
      </c>
      <c r="F976" t="s">
        <v>4934</v>
      </c>
      <c r="G976" t="s">
        <v>5011</v>
      </c>
      <c r="H976" t="s">
        <v>5009</v>
      </c>
    </row>
    <row r="977" spans="1:8">
      <c r="A977" s="218">
        <v>129221</v>
      </c>
      <c r="B977" t="s">
        <v>1352</v>
      </c>
      <c r="C977" t="s">
        <v>4935</v>
      </c>
      <c r="D977" t="s">
        <v>2893</v>
      </c>
      <c r="E977" t="s">
        <v>4936</v>
      </c>
      <c r="F977" t="s">
        <v>4937</v>
      </c>
      <c r="G977" t="s">
        <v>5012</v>
      </c>
      <c r="H977" t="s">
        <v>5007</v>
      </c>
    </row>
    <row r="978" spans="1:8">
      <c r="A978" s="218">
        <v>129271</v>
      </c>
      <c r="B978" t="s">
        <v>1468</v>
      </c>
      <c r="C978" t="s">
        <v>4938</v>
      </c>
      <c r="D978" t="s">
        <v>2097</v>
      </c>
      <c r="E978" t="s">
        <v>4939</v>
      </c>
      <c r="F978" t="s">
        <v>4940</v>
      </c>
      <c r="G978" t="s">
        <v>1051</v>
      </c>
      <c r="H978" t="s">
        <v>5007</v>
      </c>
    </row>
    <row r="979" spans="1:8">
      <c r="A979" s="218">
        <v>129312</v>
      </c>
      <c r="B979" t="s">
        <v>1562</v>
      </c>
      <c r="C979" t="s">
        <v>4941</v>
      </c>
      <c r="D979" t="s">
        <v>2097</v>
      </c>
      <c r="E979" t="s">
        <v>4942</v>
      </c>
      <c r="F979" t="s">
        <v>4943</v>
      </c>
      <c r="G979" t="s">
        <v>1051</v>
      </c>
      <c r="H979" t="s">
        <v>5009</v>
      </c>
    </row>
    <row r="980" spans="1:8">
      <c r="A980" s="218">
        <v>129321</v>
      </c>
      <c r="B980" t="s">
        <v>1260</v>
      </c>
      <c r="C980" t="s">
        <v>4944</v>
      </c>
      <c r="D980" t="s">
        <v>2361</v>
      </c>
      <c r="E980" t="s">
        <v>4945</v>
      </c>
      <c r="F980" t="s">
        <v>4946</v>
      </c>
      <c r="G980" t="s">
        <v>5012</v>
      </c>
      <c r="H980" t="s">
        <v>5008</v>
      </c>
    </row>
    <row r="981" spans="1:8">
      <c r="A981" s="218">
        <v>129338</v>
      </c>
      <c r="B981" t="s">
        <v>1378</v>
      </c>
      <c r="C981" t="s">
        <v>4947</v>
      </c>
      <c r="D981" t="s">
        <v>1609</v>
      </c>
      <c r="E981" t="s">
        <v>4948</v>
      </c>
      <c r="F981" t="s">
        <v>4949</v>
      </c>
      <c r="G981" t="s">
        <v>1051</v>
      </c>
      <c r="H981" t="s">
        <v>5007</v>
      </c>
    </row>
    <row r="982" spans="1:8">
      <c r="A982" s="218">
        <v>129445</v>
      </c>
      <c r="B982" t="s">
        <v>1022</v>
      </c>
      <c r="C982" t="s">
        <v>4950</v>
      </c>
      <c r="D982" t="s">
        <v>4951</v>
      </c>
      <c r="E982" t="s">
        <v>4952</v>
      </c>
      <c r="F982" t="s">
        <v>4953</v>
      </c>
      <c r="G982" t="s">
        <v>5011</v>
      </c>
      <c r="H982" t="s">
        <v>5009</v>
      </c>
    </row>
    <row r="983" spans="1:8">
      <c r="A983" s="218">
        <v>129544</v>
      </c>
      <c r="B983" t="s">
        <v>1393</v>
      </c>
      <c r="C983" t="s">
        <v>4954</v>
      </c>
      <c r="D983" t="s">
        <v>4344</v>
      </c>
      <c r="E983" t="s">
        <v>4955</v>
      </c>
      <c r="F983" t="s">
        <v>4956</v>
      </c>
      <c r="G983" t="s">
        <v>5011</v>
      </c>
      <c r="H983" t="s">
        <v>5007</v>
      </c>
    </row>
    <row r="984" spans="1:8">
      <c r="A984" s="218">
        <v>129551</v>
      </c>
      <c r="B984" t="s">
        <v>1280</v>
      </c>
      <c r="C984" t="s">
        <v>4957</v>
      </c>
      <c r="D984" t="s">
        <v>1968</v>
      </c>
      <c r="E984" t="s">
        <v>4958</v>
      </c>
      <c r="F984" t="s">
        <v>4959</v>
      </c>
      <c r="G984" t="s">
        <v>5012</v>
      </c>
      <c r="H984" t="s">
        <v>5008</v>
      </c>
    </row>
    <row r="985" spans="1:8">
      <c r="A985" s="218">
        <v>129569</v>
      </c>
      <c r="B985" t="s">
        <v>1381</v>
      </c>
      <c r="C985" t="s">
        <v>4960</v>
      </c>
      <c r="D985" t="s">
        <v>2112</v>
      </c>
      <c r="E985" t="s">
        <v>4961</v>
      </c>
      <c r="F985" t="s">
        <v>4962</v>
      </c>
      <c r="G985" t="s">
        <v>1051</v>
      </c>
      <c r="H985" t="s">
        <v>5007</v>
      </c>
    </row>
    <row r="986" spans="1:8">
      <c r="A986" s="218">
        <v>129577</v>
      </c>
      <c r="B986" t="s">
        <v>1451</v>
      </c>
      <c r="C986" t="s">
        <v>4963</v>
      </c>
      <c r="D986" t="s">
        <v>2132</v>
      </c>
      <c r="E986" t="s">
        <v>4964</v>
      </c>
      <c r="F986" t="s">
        <v>4965</v>
      </c>
      <c r="G986" t="s">
        <v>1051</v>
      </c>
      <c r="H986" t="s">
        <v>5007</v>
      </c>
    </row>
    <row r="987" spans="1:8">
      <c r="A987" s="218">
        <v>129619</v>
      </c>
      <c r="B987" t="s">
        <v>4966</v>
      </c>
      <c r="C987" t="s">
        <v>4967</v>
      </c>
      <c r="D987" t="s">
        <v>1712</v>
      </c>
      <c r="E987" t="s">
        <v>4968</v>
      </c>
      <c r="F987" t="s">
        <v>4969</v>
      </c>
      <c r="G987" t="s">
        <v>5012</v>
      </c>
      <c r="H987" t="s">
        <v>5009</v>
      </c>
    </row>
    <row r="988" spans="1:8">
      <c r="A988" s="218">
        <v>129635</v>
      </c>
      <c r="B988" t="s">
        <v>4970</v>
      </c>
      <c r="C988" t="s">
        <v>4971</v>
      </c>
      <c r="D988" t="s">
        <v>2407</v>
      </c>
      <c r="E988" t="s">
        <v>4972</v>
      </c>
      <c r="F988" t="s">
        <v>4973</v>
      </c>
      <c r="G988" t="s">
        <v>5012</v>
      </c>
      <c r="H988" t="s">
        <v>5009</v>
      </c>
    </row>
    <row r="989" spans="1:8">
      <c r="A989" s="218">
        <v>129651</v>
      </c>
      <c r="B989" t="s">
        <v>4974</v>
      </c>
      <c r="C989" t="s">
        <v>4975</v>
      </c>
      <c r="D989" t="s">
        <v>2361</v>
      </c>
      <c r="E989" t="s">
        <v>4976</v>
      </c>
      <c r="F989" t="s">
        <v>4977</v>
      </c>
      <c r="G989" t="s">
        <v>5012</v>
      </c>
      <c r="H989" t="s">
        <v>5007</v>
      </c>
    </row>
    <row r="990" spans="1:8">
      <c r="A990" s="218">
        <v>129973</v>
      </c>
      <c r="B990" t="s">
        <v>1244</v>
      </c>
      <c r="C990" t="s">
        <v>4978</v>
      </c>
      <c r="D990" t="s">
        <v>3298</v>
      </c>
      <c r="E990" t="s">
        <v>4979</v>
      </c>
      <c r="F990" t="s">
        <v>4980</v>
      </c>
      <c r="G990" t="s">
        <v>5011</v>
      </c>
      <c r="H990" t="s">
        <v>5008</v>
      </c>
    </row>
    <row r="991" spans="1:8">
      <c r="A991" s="218">
        <v>129999</v>
      </c>
      <c r="B991" t="s">
        <v>1316</v>
      </c>
      <c r="C991" t="s">
        <v>4981</v>
      </c>
      <c r="D991" t="s">
        <v>3424</v>
      </c>
      <c r="E991" t="s">
        <v>4982</v>
      </c>
      <c r="F991" t="s">
        <v>4983</v>
      </c>
      <c r="G991" t="s">
        <v>5011</v>
      </c>
      <c r="H991" t="s">
        <v>5008</v>
      </c>
    </row>
    <row r="992" spans="1:8">
      <c r="A992" s="218">
        <v>130021</v>
      </c>
      <c r="B992" t="s">
        <v>1464</v>
      </c>
      <c r="C992" t="s">
        <v>4984</v>
      </c>
      <c r="D992" t="s">
        <v>3051</v>
      </c>
      <c r="E992" t="s">
        <v>4985</v>
      </c>
      <c r="F992" t="s">
        <v>4986</v>
      </c>
      <c r="G992" t="s">
        <v>5011</v>
      </c>
      <c r="H992" t="s">
        <v>5007</v>
      </c>
    </row>
    <row r="993" spans="1:8">
      <c r="A993" s="218">
        <v>130179</v>
      </c>
      <c r="B993" t="s">
        <v>1114</v>
      </c>
      <c r="C993" t="s">
        <v>4987</v>
      </c>
      <c r="D993" t="s">
        <v>2006</v>
      </c>
      <c r="E993" t="s">
        <v>4988</v>
      </c>
      <c r="F993" t="s">
        <v>4989</v>
      </c>
      <c r="G993" t="s">
        <v>5011</v>
      </c>
      <c r="H993" t="s">
        <v>5008</v>
      </c>
    </row>
    <row r="994" spans="1:8">
      <c r="A994" s="218">
        <v>130872</v>
      </c>
      <c r="B994" t="s">
        <v>1136</v>
      </c>
      <c r="C994" t="s">
        <v>4990</v>
      </c>
      <c r="D994" t="s">
        <v>4693</v>
      </c>
      <c r="E994" t="s">
        <v>4991</v>
      </c>
      <c r="F994" t="s">
        <v>4992</v>
      </c>
      <c r="G994" t="s">
        <v>5011</v>
      </c>
      <c r="H994" t="s">
        <v>5008</v>
      </c>
    </row>
    <row r="995" spans="1:8">
      <c r="A995" s="218">
        <v>130881</v>
      </c>
      <c r="B995" t="s">
        <v>1010</v>
      </c>
      <c r="C995" t="s">
        <v>1867</v>
      </c>
      <c r="D995" t="s">
        <v>1641</v>
      </c>
      <c r="E995" t="s">
        <v>4993</v>
      </c>
      <c r="F995" t="s">
        <v>4994</v>
      </c>
      <c r="G995" t="s">
        <v>5011</v>
      </c>
      <c r="H995" t="s">
        <v>5008</v>
      </c>
    </row>
    <row r="996" spans="1:8">
      <c r="A996" s="218">
        <v>131037</v>
      </c>
      <c r="B996" t="s">
        <v>1334</v>
      </c>
      <c r="C996" t="s">
        <v>4995</v>
      </c>
      <c r="D996" t="s">
        <v>1712</v>
      </c>
      <c r="E996" t="s">
        <v>4996</v>
      </c>
      <c r="F996" t="s">
        <v>4997</v>
      </c>
      <c r="G996" t="s">
        <v>5012</v>
      </c>
      <c r="H996" t="s">
        <v>5008</v>
      </c>
    </row>
    <row r="997" spans="1:8">
      <c r="A997" s="218">
        <v>131367</v>
      </c>
      <c r="B997" t="s">
        <v>1113</v>
      </c>
      <c r="C997" t="s">
        <v>4998</v>
      </c>
      <c r="D997" t="s">
        <v>1817</v>
      </c>
      <c r="E997" t="s">
        <v>4999</v>
      </c>
      <c r="F997" t="s">
        <v>5000</v>
      </c>
      <c r="G997" t="s">
        <v>5012</v>
      </c>
      <c r="H997" t="s">
        <v>5008</v>
      </c>
    </row>
    <row r="998" spans="1:8">
      <c r="A998" s="218">
        <v>131441</v>
      </c>
      <c r="B998" t="s">
        <v>1108</v>
      </c>
      <c r="C998" t="s">
        <v>5001</v>
      </c>
      <c r="D998" t="s">
        <v>1724</v>
      </c>
      <c r="E998" t="s">
        <v>5002</v>
      </c>
      <c r="F998" t="s">
        <v>5003</v>
      </c>
      <c r="G998" t="s">
        <v>5012</v>
      </c>
      <c r="H998" t="s">
        <v>5008</v>
      </c>
    </row>
    <row r="999" spans="1:8">
      <c r="A999" s="218">
        <v>131474</v>
      </c>
      <c r="B999" t="s">
        <v>1507</v>
      </c>
      <c r="C999" t="s">
        <v>5004</v>
      </c>
      <c r="D999" t="s">
        <v>1998</v>
      </c>
      <c r="E999" t="s">
        <v>5005</v>
      </c>
      <c r="F999" t="s">
        <v>5006</v>
      </c>
      <c r="G999" t="s">
        <v>5012</v>
      </c>
      <c r="H999" t="s">
        <v>5009</v>
      </c>
    </row>
  </sheetData>
  <sortState ref="A2:M1001">
    <sortCondition ref="A2:A1001"/>
  </sortState>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B243"/>
  <sheetViews>
    <sheetView zoomScale="80" zoomScaleNormal="80" zoomScalePageLayoutView="80" workbookViewId="0">
      <pane ySplit="1" topLeftCell="A2" activePane="bottomLeft" state="frozen"/>
      <selection pane="bottomLeft" activeCell="B1" sqref="B1:D1"/>
    </sheetView>
  </sheetViews>
  <sheetFormatPr baseColWidth="10" defaultColWidth="10.83203125" defaultRowHeight="16" customHeight="1" x14ac:dyDescent="0"/>
  <cols>
    <col min="1" max="1" width="14.1640625" style="62" hidden="1" customWidth="1"/>
    <col min="2" max="2" width="22.83203125" style="62" customWidth="1"/>
    <col min="3" max="3" width="20.83203125" style="62" customWidth="1"/>
    <col min="4" max="4" width="75.1640625" style="98" customWidth="1"/>
    <col min="5" max="5" width="8.5" style="62" customWidth="1"/>
    <col min="6" max="6" width="10.83203125" style="99" customWidth="1"/>
    <col min="7" max="7" width="12.6640625" style="99" customWidth="1"/>
    <col min="8" max="8" width="10.33203125" style="99" customWidth="1"/>
    <col min="9" max="9" width="5.33203125" style="101" hidden="1" customWidth="1"/>
    <col min="10" max="10" width="10.83203125" style="103"/>
    <col min="11" max="16" width="10.83203125" style="84"/>
    <col min="17" max="16384" width="10.83203125" style="62"/>
  </cols>
  <sheetData>
    <row r="1" spans="1:16" ht="63" customHeight="1">
      <c r="A1" s="63" t="s">
        <v>5217</v>
      </c>
      <c r="B1" s="254" t="s">
        <v>353</v>
      </c>
      <c r="C1" s="254"/>
      <c r="D1" s="254"/>
      <c r="F1" s="63" t="s">
        <v>253</v>
      </c>
      <c r="G1" s="64" t="s">
        <v>254</v>
      </c>
      <c r="H1" s="64" t="s">
        <v>77</v>
      </c>
      <c r="I1" s="100" t="s">
        <v>5017</v>
      </c>
      <c r="J1" s="100" t="s">
        <v>5021</v>
      </c>
      <c r="K1" s="62"/>
      <c r="L1" s="62"/>
      <c r="M1" s="62"/>
      <c r="N1" s="62"/>
      <c r="O1" s="62"/>
      <c r="P1" s="62"/>
    </row>
    <row r="2" spans="1:16" ht="15">
      <c r="B2" s="65" t="s">
        <v>121</v>
      </c>
      <c r="C2" s="66"/>
      <c r="D2" s="67"/>
      <c r="E2" s="65"/>
      <c r="F2" s="68"/>
      <c r="G2" s="68"/>
      <c r="H2" s="68"/>
      <c r="J2" s="102"/>
      <c r="K2" s="62"/>
      <c r="L2" s="62"/>
      <c r="M2" s="62"/>
      <c r="N2" s="62"/>
      <c r="O2" s="62"/>
      <c r="P2" s="62"/>
    </row>
    <row r="3" spans="1:16" ht="15">
      <c r="A3" s="62" t="s">
        <v>5022</v>
      </c>
      <c r="B3" s="69" t="s">
        <v>122</v>
      </c>
      <c r="C3" s="252" t="s">
        <v>123</v>
      </c>
      <c r="D3" s="253"/>
      <c r="E3" s="70" t="s">
        <v>56</v>
      </c>
      <c r="F3" s="104"/>
      <c r="G3" s="104"/>
      <c r="H3" s="104"/>
      <c r="I3" s="62" t="str">
        <f>IF(F3="x","ja",IF(G3="x","neen",IF(H3="x","NW","leeg")))</f>
        <v>leeg</v>
      </c>
      <c r="J3" s="62" t="str">
        <f>IF(ISERROR(I3),"!!!!","")</f>
        <v/>
      </c>
      <c r="K3" s="62"/>
      <c r="L3" s="62"/>
      <c r="M3" s="62"/>
      <c r="N3" s="62"/>
      <c r="O3" s="62"/>
      <c r="P3" s="62"/>
    </row>
    <row r="4" spans="1:16" s="75" customFormat="1" ht="15">
      <c r="A4" s="75" t="s">
        <v>5023</v>
      </c>
      <c r="B4" s="71" t="s">
        <v>124</v>
      </c>
      <c r="C4" s="72" t="s">
        <v>255</v>
      </c>
      <c r="D4" s="72" t="s">
        <v>125</v>
      </c>
      <c r="E4" s="73"/>
      <c r="F4" s="74" t="str">
        <f>IF(I4="ja","x","")</f>
        <v/>
      </c>
      <c r="G4" s="74" t="str">
        <f>IF(I4="neen","x","")</f>
        <v/>
      </c>
      <c r="H4" s="74" t="str">
        <f>IF(I4="NW","x","")</f>
        <v/>
      </c>
      <c r="I4" s="62" t="str">
        <f>'K-Lesobservatie'!H4</f>
        <v>leeg</v>
      </c>
      <c r="J4" s="62" t="str">
        <f t="shared" ref="J4:J65" si="0">IF(ISERROR(I4),"!!!!","")</f>
        <v/>
      </c>
    </row>
    <row r="5" spans="1:16" s="75" customFormat="1" ht="15">
      <c r="A5" s="75" t="s">
        <v>5024</v>
      </c>
      <c r="B5" s="73"/>
      <c r="C5" s="72"/>
      <c r="D5" s="72" t="s">
        <v>654</v>
      </c>
      <c r="E5" s="73"/>
      <c r="F5" s="74" t="str">
        <f>IF(I5="ja","x","")</f>
        <v/>
      </c>
      <c r="G5" s="74" t="str">
        <f>IF(I5="neen","x","")</f>
        <v/>
      </c>
      <c r="H5" s="74" t="str">
        <f>IF(I5="NW","x","")</f>
        <v/>
      </c>
      <c r="I5" s="62" t="str">
        <f>'K-Lesobservatie'!H5</f>
        <v>leeg</v>
      </c>
      <c r="J5" s="62" t="str">
        <f t="shared" si="0"/>
        <v/>
      </c>
    </row>
    <row r="6" spans="1:16" s="75" customFormat="1" ht="15">
      <c r="A6" s="75" t="s">
        <v>5025</v>
      </c>
      <c r="B6" s="73"/>
      <c r="C6" s="72"/>
      <c r="D6" s="72" t="s">
        <v>126</v>
      </c>
      <c r="E6" s="73"/>
      <c r="F6" s="74" t="str">
        <f>IF(I6="ja","x","")</f>
        <v/>
      </c>
      <c r="G6" s="74" t="str">
        <f>IF(I6="neen","x","")</f>
        <v/>
      </c>
      <c r="H6" s="74" t="str">
        <f>IF(I6="NW","x","")</f>
        <v/>
      </c>
      <c r="I6" s="62" t="str">
        <f>'K-Lesobservatie'!H6</f>
        <v>leeg</v>
      </c>
      <c r="J6" s="62" t="str">
        <f t="shared" si="0"/>
        <v/>
      </c>
    </row>
    <row r="7" spans="1:16" s="75" customFormat="1" ht="15">
      <c r="A7" s="75" t="s">
        <v>5026</v>
      </c>
      <c r="B7" s="71" t="s">
        <v>47</v>
      </c>
      <c r="C7" s="252" t="s">
        <v>3</v>
      </c>
      <c r="D7" s="253"/>
      <c r="E7" s="71" t="s">
        <v>56</v>
      </c>
      <c r="F7" s="104"/>
      <c r="G7" s="104"/>
      <c r="H7" s="104"/>
      <c r="I7" s="62" t="str">
        <f>IF(F7="x","ja",IF(G7="x","neen",IF(H7="x","NW","leeg")))</f>
        <v>leeg</v>
      </c>
      <c r="J7" s="62" t="str">
        <f t="shared" si="0"/>
        <v/>
      </c>
    </row>
    <row r="8" spans="1:16" s="75" customFormat="1" ht="15">
      <c r="A8" s="75" t="s">
        <v>5027</v>
      </c>
      <c r="B8" s="73"/>
      <c r="C8" s="73"/>
      <c r="D8" s="76" t="s">
        <v>360</v>
      </c>
      <c r="E8" s="73"/>
      <c r="F8" s="74" t="str">
        <f>IF(I8="ja","x","")</f>
        <v/>
      </c>
      <c r="G8" s="74" t="str">
        <f>IF(I8="neen","x","")</f>
        <v/>
      </c>
      <c r="H8" s="74" t="str">
        <f>IF(I8="NW","x","")</f>
        <v/>
      </c>
      <c r="I8" s="75" t="str">
        <f>'K-gesprek lkr'!H4</f>
        <v>leeg</v>
      </c>
      <c r="J8" s="62" t="str">
        <f t="shared" si="0"/>
        <v/>
      </c>
    </row>
    <row r="9" spans="1:16" s="75" customFormat="1" ht="15">
      <c r="A9" s="75" t="s">
        <v>5028</v>
      </c>
      <c r="B9" s="73"/>
      <c r="C9" s="252" t="s">
        <v>371</v>
      </c>
      <c r="D9" s="253"/>
      <c r="E9" s="71" t="s">
        <v>56</v>
      </c>
      <c r="F9" s="104"/>
      <c r="G9" s="104"/>
      <c r="H9" s="104"/>
      <c r="I9" s="62" t="str">
        <f>IF(F9="x","ja",IF(G9="x","neen",IF(H9="x","NW","leeg")))</f>
        <v>leeg</v>
      </c>
      <c r="J9" s="62" t="str">
        <f t="shared" si="0"/>
        <v/>
      </c>
    </row>
    <row r="10" spans="1:16" s="75" customFormat="1" ht="15">
      <c r="A10" s="75" t="s">
        <v>5029</v>
      </c>
      <c r="B10" s="73"/>
      <c r="C10" s="73"/>
      <c r="D10" s="72" t="s">
        <v>316</v>
      </c>
      <c r="E10" s="73"/>
      <c r="F10" s="74" t="str">
        <f>IF(I10="ja","x","")</f>
        <v/>
      </c>
      <c r="G10" s="74" t="str">
        <f>IF(I10="neen","x","")</f>
        <v/>
      </c>
      <c r="H10" s="74" t="str">
        <f>IF(I10="NW","x","")</f>
        <v/>
      </c>
      <c r="I10" s="75" t="str">
        <f>'K-Lesobservatie'!H7</f>
        <v>leeg</v>
      </c>
      <c r="J10" s="62" t="str">
        <f t="shared" si="0"/>
        <v/>
      </c>
    </row>
    <row r="11" spans="1:16" s="75" customFormat="1" ht="15">
      <c r="A11" s="75" t="s">
        <v>5030</v>
      </c>
      <c r="B11" s="73"/>
      <c r="C11" s="72"/>
      <c r="D11" s="72" t="s">
        <v>317</v>
      </c>
      <c r="E11" s="73"/>
      <c r="F11" s="74" t="str">
        <f>IF(I11="ja","x","")</f>
        <v/>
      </c>
      <c r="G11" s="74" t="str">
        <f>IF(I11="neen","x","")</f>
        <v/>
      </c>
      <c r="H11" s="74" t="str">
        <f>IF(I11="NW","x","")</f>
        <v/>
      </c>
      <c r="I11" s="75" t="str">
        <f>'K-Lesobservatie'!H8</f>
        <v>leeg</v>
      </c>
      <c r="J11" s="62" t="str">
        <f t="shared" si="0"/>
        <v/>
      </c>
    </row>
    <row r="12" spans="1:16" s="75" customFormat="1" ht="30">
      <c r="A12" s="75" t="s">
        <v>5031</v>
      </c>
      <c r="B12" s="73"/>
      <c r="C12" s="72"/>
      <c r="D12" s="72" t="s">
        <v>318</v>
      </c>
      <c r="E12" s="73"/>
      <c r="F12" s="74" t="str">
        <f>IF(I12="ja","x","")</f>
        <v/>
      </c>
      <c r="G12" s="74" t="str">
        <f>IF(I12="neen","x","")</f>
        <v/>
      </c>
      <c r="H12" s="74" t="str">
        <f>IF(I12="NW","x","")</f>
        <v/>
      </c>
      <c r="I12" s="75" t="str">
        <f>'K-Lesobservatie'!H9</f>
        <v>leeg</v>
      </c>
      <c r="J12" s="62" t="str">
        <f t="shared" si="0"/>
        <v/>
      </c>
    </row>
    <row r="13" spans="1:16" s="75" customFormat="1" ht="15">
      <c r="A13" s="75" t="s">
        <v>5032</v>
      </c>
      <c r="B13" s="73"/>
      <c r="C13" s="252" t="s">
        <v>262</v>
      </c>
      <c r="D13" s="253"/>
      <c r="E13" s="71" t="s">
        <v>56</v>
      </c>
      <c r="F13" s="104"/>
      <c r="G13" s="104"/>
      <c r="H13" s="104"/>
      <c r="I13" s="62" t="str">
        <f>IF(F13="x","ja",IF(G13="x","neen",IF(H13="x","NW","leeg")))</f>
        <v>leeg</v>
      </c>
      <c r="J13" s="62" t="str">
        <f t="shared" si="0"/>
        <v/>
      </c>
    </row>
    <row r="14" spans="1:16" s="75" customFormat="1" ht="30">
      <c r="A14" s="75" t="s">
        <v>5033</v>
      </c>
      <c r="B14" s="73"/>
      <c r="C14" s="73"/>
      <c r="D14" s="72" t="s">
        <v>655</v>
      </c>
      <c r="E14" s="73"/>
      <c r="F14" s="74" t="str">
        <f>IF(I14="ja","x","")</f>
        <v/>
      </c>
      <c r="G14" s="74" t="str">
        <f>IF(I14="neen","x","")</f>
        <v/>
      </c>
      <c r="H14" s="74" t="str">
        <f>IF(I14="NW","x","")</f>
        <v/>
      </c>
      <c r="I14" s="75" t="str">
        <f>'K-gesprek lkr'!H5</f>
        <v>leeg</v>
      </c>
      <c r="J14" s="62" t="str">
        <f t="shared" si="0"/>
        <v/>
      </c>
    </row>
    <row r="15" spans="1:16" s="75" customFormat="1" ht="37" customHeight="1">
      <c r="A15" s="75" t="s">
        <v>5034</v>
      </c>
      <c r="B15" s="73"/>
      <c r="C15" s="72"/>
      <c r="D15" s="72" t="s">
        <v>656</v>
      </c>
      <c r="E15" s="73"/>
      <c r="F15" s="74" t="str">
        <f>IF(I15="ja","x","")</f>
        <v/>
      </c>
      <c r="G15" s="74" t="str">
        <f>IF(I15="neen","x","")</f>
        <v/>
      </c>
      <c r="H15" s="74" t="str">
        <f>IF(I15="NW","x","")</f>
        <v/>
      </c>
      <c r="I15" s="75" t="str">
        <f>'K-gesprek lkr'!H6</f>
        <v>leeg</v>
      </c>
      <c r="J15" s="62" t="str">
        <f t="shared" si="0"/>
        <v/>
      </c>
    </row>
    <row r="16" spans="1:16" s="75" customFormat="1" ht="19" customHeight="1">
      <c r="A16" s="75" t="s">
        <v>5035</v>
      </c>
      <c r="B16" s="73"/>
      <c r="C16" s="252" t="s">
        <v>5</v>
      </c>
      <c r="D16" s="253"/>
      <c r="E16" s="71" t="s">
        <v>56</v>
      </c>
      <c r="F16" s="104"/>
      <c r="G16" s="104"/>
      <c r="H16" s="104"/>
      <c r="I16" s="62" t="str">
        <f>IF(F16="x","ja",IF(G16="x","neen",IF(H16="x","NW","leeg")))</f>
        <v>leeg</v>
      </c>
      <c r="J16" s="62" t="str">
        <f t="shared" si="0"/>
        <v/>
      </c>
    </row>
    <row r="17" spans="1:16" s="75" customFormat="1" ht="17" customHeight="1">
      <c r="A17" s="75" t="s">
        <v>5036</v>
      </c>
      <c r="B17" s="73"/>
      <c r="C17" s="72"/>
      <c r="D17" s="72" t="s">
        <v>651</v>
      </c>
      <c r="E17" s="73"/>
      <c r="F17" s="74" t="str">
        <f>IF(I17="ja","x","")</f>
        <v/>
      </c>
      <c r="G17" s="74" t="str">
        <f>IF(I17="neen","x","")</f>
        <v/>
      </c>
      <c r="H17" s="74" t="str">
        <f>IF(I17="NW","x","")</f>
        <v/>
      </c>
      <c r="I17" s="75" t="str">
        <f>'K-gesprek lkr'!H7</f>
        <v>leeg</v>
      </c>
      <c r="J17" s="62" t="str">
        <f t="shared" si="0"/>
        <v/>
      </c>
    </row>
    <row r="18" spans="1:16" s="75" customFormat="1" ht="19" customHeight="1">
      <c r="A18" s="75" t="s">
        <v>5037</v>
      </c>
      <c r="B18" s="73"/>
      <c r="C18" s="72"/>
      <c r="D18" s="72" t="s">
        <v>652</v>
      </c>
      <c r="E18" s="73"/>
      <c r="F18" s="74" t="str">
        <f>IF(I18="ja","x","")</f>
        <v/>
      </c>
      <c r="G18" s="74" t="str">
        <f>IF(I18="neen","x","")</f>
        <v/>
      </c>
      <c r="H18" s="74" t="str">
        <f>IF(I18="NW","x","")</f>
        <v/>
      </c>
      <c r="I18" s="75" t="str">
        <f>'K-gesprek lkr'!H8</f>
        <v>leeg</v>
      </c>
      <c r="J18" s="62" t="str">
        <f t="shared" si="0"/>
        <v/>
      </c>
    </row>
    <row r="19" spans="1:16" s="75" customFormat="1" ht="45" customHeight="1">
      <c r="A19" s="75" t="s">
        <v>5038</v>
      </c>
      <c r="B19" s="73"/>
      <c r="C19" s="72"/>
      <c r="D19" s="72" t="s">
        <v>657</v>
      </c>
      <c r="E19" s="73"/>
      <c r="F19" s="74" t="str">
        <f>IF(I19="ja","x","")</f>
        <v/>
      </c>
      <c r="G19" s="74" t="str">
        <f>IF(I19="neen","x","")</f>
        <v/>
      </c>
      <c r="H19" s="74" t="str">
        <f>IF(I19="NW","x","")</f>
        <v/>
      </c>
      <c r="I19" s="75" t="str">
        <f>'K-gesprek lkr'!H9</f>
        <v>leeg</v>
      </c>
      <c r="J19" s="62" t="str">
        <f t="shared" si="0"/>
        <v/>
      </c>
    </row>
    <row r="20" spans="1:16" s="75" customFormat="1" ht="20" customHeight="1">
      <c r="A20" s="75" t="s">
        <v>5039</v>
      </c>
      <c r="B20" s="73"/>
      <c r="C20" s="252" t="s">
        <v>163</v>
      </c>
      <c r="D20" s="253"/>
      <c r="E20" s="71" t="s">
        <v>56</v>
      </c>
      <c r="F20" s="104"/>
      <c r="G20" s="104"/>
      <c r="H20" s="104"/>
      <c r="I20" s="62" t="str">
        <f>IF(F20="x","ja",IF(G20="x","neen",IF(H20="x","NW","leeg")))</f>
        <v>leeg</v>
      </c>
      <c r="J20" s="62" t="str">
        <f t="shared" si="0"/>
        <v/>
      </c>
    </row>
    <row r="21" spans="1:16" s="75" customFormat="1" ht="15">
      <c r="A21" s="75" t="s">
        <v>5040</v>
      </c>
      <c r="B21" s="73"/>
      <c r="C21" s="72"/>
      <c r="D21" s="76" t="s">
        <v>321</v>
      </c>
      <c r="E21" s="73"/>
      <c r="F21" s="74" t="str">
        <f>IF(I21="ja","x","")</f>
        <v/>
      </c>
      <c r="G21" s="74" t="str">
        <f>IF(I21="neen","x","")</f>
        <v/>
      </c>
      <c r="H21" s="74" t="str">
        <f>IF(I21="NW","x","")</f>
        <v/>
      </c>
      <c r="I21" s="75" t="str">
        <f>'K-gesprek lkr'!H10</f>
        <v>leeg</v>
      </c>
      <c r="J21" s="62" t="str">
        <f t="shared" si="0"/>
        <v/>
      </c>
    </row>
    <row r="22" spans="1:16" s="75" customFormat="1" ht="15">
      <c r="A22" s="75" t="s">
        <v>5041</v>
      </c>
      <c r="B22" s="73"/>
      <c r="C22" s="252" t="s">
        <v>53</v>
      </c>
      <c r="D22" s="253"/>
      <c r="E22" s="71" t="s">
        <v>56</v>
      </c>
      <c r="F22" s="104"/>
      <c r="G22" s="104"/>
      <c r="H22" s="104"/>
      <c r="I22" s="62" t="str">
        <f>IF(F22="x","ja",IF(G22="x","neen",IF(H22="x","NW","leeg")))</f>
        <v>leeg</v>
      </c>
      <c r="J22" s="62" t="str">
        <f t="shared" si="0"/>
        <v/>
      </c>
    </row>
    <row r="23" spans="1:16" ht="19.5" customHeight="1">
      <c r="A23" s="75" t="s">
        <v>5042</v>
      </c>
      <c r="B23" s="73"/>
      <c r="C23" s="77"/>
      <c r="D23" s="72" t="s">
        <v>319</v>
      </c>
      <c r="E23" s="77"/>
      <c r="F23" s="74" t="str">
        <f>IF(I23="ja","x","")</f>
        <v/>
      </c>
      <c r="G23" s="74" t="str">
        <f>IF(I23="neen","x","")</f>
        <v/>
      </c>
      <c r="H23" s="74" t="str">
        <f>IF(I23="NW","x","")</f>
        <v/>
      </c>
      <c r="I23" s="62" t="str">
        <f>'K-Lesobservatie'!H10</f>
        <v>leeg</v>
      </c>
      <c r="J23" s="62" t="str">
        <f t="shared" si="0"/>
        <v/>
      </c>
      <c r="K23" s="62"/>
      <c r="L23" s="62"/>
      <c r="M23" s="62"/>
      <c r="N23" s="62"/>
      <c r="O23" s="62"/>
      <c r="P23" s="62"/>
    </row>
    <row r="24" spans="1:16" ht="30">
      <c r="A24" s="75" t="s">
        <v>5043</v>
      </c>
      <c r="B24" s="73"/>
      <c r="C24" s="72"/>
      <c r="D24" s="72" t="s">
        <v>320</v>
      </c>
      <c r="E24" s="77"/>
      <c r="F24" s="74" t="str">
        <f>IF(I24="ja","x","")</f>
        <v/>
      </c>
      <c r="G24" s="74" t="str">
        <f>IF(I24="neen","x","")</f>
        <v/>
      </c>
      <c r="H24" s="74" t="str">
        <f>IF(I24="NW","x","")</f>
        <v/>
      </c>
      <c r="I24" s="62" t="str">
        <f>'K-Lesobservatie'!H11</f>
        <v>leeg</v>
      </c>
      <c r="J24" s="62" t="str">
        <f t="shared" si="0"/>
        <v/>
      </c>
      <c r="K24" s="62"/>
      <c r="L24" s="62"/>
      <c r="M24" s="62"/>
      <c r="N24" s="62"/>
      <c r="O24" s="62"/>
      <c r="P24" s="62"/>
    </row>
    <row r="25" spans="1:16" s="75" customFormat="1" ht="15">
      <c r="A25" s="75" t="s">
        <v>5044</v>
      </c>
      <c r="B25" s="78" t="s">
        <v>127</v>
      </c>
      <c r="C25" s="250" t="s">
        <v>128</v>
      </c>
      <c r="D25" s="251"/>
      <c r="E25" s="70" t="s">
        <v>56</v>
      </c>
      <c r="F25" s="105"/>
      <c r="G25" s="105"/>
      <c r="H25" s="105"/>
      <c r="I25" s="62" t="str">
        <f>IF(F25="x","ja",IF(G25="x","neen",IF(H25="x","NW","leeg")))</f>
        <v>leeg</v>
      </c>
      <c r="J25" s="62" t="str">
        <f t="shared" si="0"/>
        <v/>
      </c>
    </row>
    <row r="26" spans="1:16" s="75" customFormat="1" ht="15">
      <c r="A26" s="75" t="s">
        <v>5045</v>
      </c>
      <c r="B26" s="71" t="s">
        <v>124</v>
      </c>
      <c r="C26" s="73" t="s">
        <v>257</v>
      </c>
      <c r="D26" s="72" t="s">
        <v>322</v>
      </c>
      <c r="E26" s="73"/>
      <c r="F26" s="74" t="str">
        <f>IF(I26="ja","x","")</f>
        <v/>
      </c>
      <c r="G26" s="74" t="str">
        <f>IF(I26="neen","x","")</f>
        <v/>
      </c>
      <c r="H26" s="74" t="str">
        <f>IF(I26="NW","x","")</f>
        <v/>
      </c>
      <c r="I26" s="75" t="str">
        <f>'K-Lesobservatie'!H13</f>
        <v>leeg</v>
      </c>
      <c r="J26" s="62" t="str">
        <f t="shared" si="0"/>
        <v/>
      </c>
    </row>
    <row r="27" spans="1:16" s="75" customFormat="1" ht="15">
      <c r="A27" s="75" t="s">
        <v>5046</v>
      </c>
      <c r="B27" s="73"/>
      <c r="C27" s="73"/>
      <c r="D27" s="72" t="s">
        <v>323</v>
      </c>
      <c r="E27" s="73"/>
      <c r="F27" s="74" t="str">
        <f>IF(I27="ja","x","")</f>
        <v/>
      </c>
      <c r="G27" s="74" t="str">
        <f>IF(I27="neen","x","")</f>
        <v/>
      </c>
      <c r="H27" s="74" t="str">
        <f>IF(I27="NW","x","")</f>
        <v/>
      </c>
      <c r="I27" s="75" t="str">
        <f>'K-Lesobservatie'!H14</f>
        <v>leeg</v>
      </c>
      <c r="J27" s="62" t="str">
        <f t="shared" si="0"/>
        <v/>
      </c>
    </row>
    <row r="28" spans="1:16" s="75" customFormat="1" ht="15">
      <c r="A28" s="75" t="s">
        <v>5047</v>
      </c>
      <c r="B28" s="73"/>
      <c r="C28" s="73"/>
      <c r="D28" s="72" t="s">
        <v>129</v>
      </c>
      <c r="E28" s="73"/>
      <c r="F28" s="74" t="str">
        <f>IF(I28="ja","x","")</f>
        <v/>
      </c>
      <c r="G28" s="74" t="str">
        <f>IF(I28="neen","x","")</f>
        <v/>
      </c>
      <c r="H28" s="74" t="str">
        <f>IF(I28="NW","x","")</f>
        <v/>
      </c>
      <c r="I28" s="75" t="str">
        <f>'K-Lesobservatie'!H15</f>
        <v>leeg</v>
      </c>
      <c r="J28" s="62" t="str">
        <f t="shared" si="0"/>
        <v/>
      </c>
    </row>
    <row r="29" spans="1:16" s="75" customFormat="1" ht="15">
      <c r="A29" s="75" t="s">
        <v>5048</v>
      </c>
      <c r="B29" s="73"/>
      <c r="C29" s="73"/>
      <c r="D29" s="76" t="s">
        <v>658</v>
      </c>
      <c r="E29" s="73"/>
      <c r="F29" s="74" t="str">
        <f>IF(I29="ja","x","")</f>
        <v/>
      </c>
      <c r="G29" s="74" t="str">
        <f>IF(I29="neen","x","")</f>
        <v/>
      </c>
      <c r="H29" s="74" t="str">
        <f>IF(I29="NW","x","")</f>
        <v/>
      </c>
      <c r="I29" s="75" t="str">
        <f>'K-Lesobservatie'!H16</f>
        <v>leeg</v>
      </c>
      <c r="J29" s="62" t="str">
        <f t="shared" si="0"/>
        <v/>
      </c>
    </row>
    <row r="30" spans="1:16" ht="15">
      <c r="A30" s="75" t="s">
        <v>5049</v>
      </c>
      <c r="B30" s="71" t="s">
        <v>55</v>
      </c>
      <c r="C30" s="250" t="s">
        <v>259</v>
      </c>
      <c r="D30" s="251"/>
      <c r="E30" s="71" t="s">
        <v>56</v>
      </c>
      <c r="F30" s="105"/>
      <c r="G30" s="105"/>
      <c r="H30" s="105"/>
      <c r="I30" s="62" t="str">
        <f>IF(F30="x","ja",IF(G30="x","neen",IF(H30="x","NW","leeg")))</f>
        <v>leeg</v>
      </c>
      <c r="J30" s="62" t="str">
        <f t="shared" si="0"/>
        <v/>
      </c>
      <c r="K30" s="62"/>
      <c r="L30" s="62"/>
      <c r="M30" s="62"/>
      <c r="N30" s="62"/>
      <c r="O30" s="62"/>
      <c r="P30" s="62"/>
    </row>
    <row r="31" spans="1:16" ht="30">
      <c r="A31" s="75" t="s">
        <v>5050</v>
      </c>
      <c r="B31" s="77"/>
      <c r="C31" s="77"/>
      <c r="D31" s="76" t="s">
        <v>647</v>
      </c>
      <c r="E31" s="77"/>
      <c r="F31" s="74" t="str">
        <f>IF(I31="ja","x","")</f>
        <v/>
      </c>
      <c r="G31" s="74" t="str">
        <f>IF(I31="neen","x","")</f>
        <v/>
      </c>
      <c r="H31" s="74" t="str">
        <f>IF(I31="NW","x","")</f>
        <v/>
      </c>
      <c r="I31" s="62" t="str">
        <f>'K-gesprek lkr'!H12</f>
        <v>leeg</v>
      </c>
      <c r="J31" s="62" t="str">
        <f t="shared" si="0"/>
        <v/>
      </c>
      <c r="K31" s="62"/>
      <c r="L31" s="62"/>
      <c r="M31" s="62"/>
      <c r="N31" s="62"/>
      <c r="O31" s="62"/>
      <c r="P31" s="62"/>
    </row>
    <row r="32" spans="1:16" ht="15">
      <c r="A32" s="75" t="s">
        <v>5051</v>
      </c>
      <c r="B32" s="73"/>
      <c r="C32" s="250" t="s">
        <v>371</v>
      </c>
      <c r="D32" s="251"/>
      <c r="E32" s="71" t="s">
        <v>56</v>
      </c>
      <c r="F32" s="105"/>
      <c r="G32" s="105"/>
      <c r="H32" s="105"/>
      <c r="I32" s="62" t="str">
        <f>IF(F32="x","ja",IF(G32="x","neen",IF(H32="x","NW","leeg")))</f>
        <v>leeg</v>
      </c>
      <c r="J32" s="62" t="str">
        <f t="shared" si="0"/>
        <v/>
      </c>
      <c r="K32" s="62"/>
      <c r="L32" s="62"/>
      <c r="M32" s="62"/>
      <c r="N32" s="62"/>
      <c r="O32" s="62"/>
      <c r="P32" s="62"/>
    </row>
    <row r="33" spans="1:16" ht="15">
      <c r="A33" s="75" t="s">
        <v>5052</v>
      </c>
      <c r="B33" s="77"/>
      <c r="C33" s="77"/>
      <c r="D33" s="76" t="s">
        <v>365</v>
      </c>
      <c r="E33" s="77"/>
      <c r="F33" s="74" t="str">
        <f>IF(I33="ja","x","")</f>
        <v/>
      </c>
      <c r="G33" s="74" t="str">
        <f>IF(I33="neen","x","")</f>
        <v/>
      </c>
      <c r="H33" s="74" t="str">
        <f>IF(I33="NW","x","")</f>
        <v/>
      </c>
      <c r="I33" s="62" t="str">
        <f>'K-Lesobservatie'!H17</f>
        <v>leeg</v>
      </c>
      <c r="J33" s="62" t="str">
        <f t="shared" si="0"/>
        <v/>
      </c>
      <c r="K33" s="62"/>
      <c r="L33" s="62"/>
      <c r="M33" s="62"/>
      <c r="N33" s="62"/>
      <c r="O33" s="62"/>
      <c r="P33" s="62"/>
    </row>
    <row r="34" spans="1:16" ht="15">
      <c r="A34" s="75" t="s">
        <v>5053</v>
      </c>
      <c r="B34" s="77"/>
      <c r="C34" s="72"/>
      <c r="D34" s="76" t="s">
        <v>366</v>
      </c>
      <c r="E34" s="77"/>
      <c r="F34" s="74" t="str">
        <f>IF(I34="ja","x","")</f>
        <v/>
      </c>
      <c r="G34" s="74" t="str">
        <f>IF(I34="neen","x","")</f>
        <v/>
      </c>
      <c r="H34" s="74" t="str">
        <f>IF(I34="NW","x","")</f>
        <v/>
      </c>
      <c r="I34" s="62" t="str">
        <f>'K-Lesobservatie'!H18</f>
        <v>leeg</v>
      </c>
      <c r="J34" s="62" t="str">
        <f t="shared" si="0"/>
        <v/>
      </c>
      <c r="K34" s="62"/>
      <c r="L34" s="62"/>
      <c r="M34" s="62"/>
      <c r="N34" s="62"/>
      <c r="O34" s="62"/>
      <c r="P34" s="62"/>
    </row>
    <row r="35" spans="1:16" ht="15">
      <c r="A35" s="75" t="s">
        <v>5054</v>
      </c>
      <c r="B35" s="77"/>
      <c r="C35" s="72"/>
      <c r="D35" s="76" t="s">
        <v>367</v>
      </c>
      <c r="E35" s="77"/>
      <c r="F35" s="74" t="str">
        <f>IF(I35="ja","x","")</f>
        <v/>
      </c>
      <c r="G35" s="74" t="str">
        <f>IF(I35="neen","x","")</f>
        <v/>
      </c>
      <c r="H35" s="74" t="str">
        <f>IF(I35="NW","x","")</f>
        <v/>
      </c>
      <c r="I35" s="62" t="str">
        <f>'K-Lesobservatie'!H19</f>
        <v>leeg</v>
      </c>
      <c r="J35" s="62" t="str">
        <f t="shared" si="0"/>
        <v/>
      </c>
      <c r="K35" s="62"/>
      <c r="L35" s="62"/>
      <c r="M35" s="62"/>
      <c r="N35" s="62"/>
      <c r="O35" s="62"/>
      <c r="P35" s="62"/>
    </row>
    <row r="36" spans="1:16" ht="30">
      <c r="A36" s="75" t="s">
        <v>5055</v>
      </c>
      <c r="B36" s="77"/>
      <c r="C36" s="72"/>
      <c r="D36" s="72" t="s">
        <v>368</v>
      </c>
      <c r="E36" s="77"/>
      <c r="F36" s="74" t="str">
        <f>IF(I36="ja","x","")</f>
        <v/>
      </c>
      <c r="G36" s="74" t="str">
        <f>IF(I36="neen","x","")</f>
        <v/>
      </c>
      <c r="H36" s="74" t="str">
        <f>IF(I36="NW","x","")</f>
        <v/>
      </c>
      <c r="I36" s="62" t="str">
        <f>'K-Lesobservatie'!H20</f>
        <v>leeg</v>
      </c>
      <c r="J36" s="62" t="str">
        <f t="shared" si="0"/>
        <v/>
      </c>
      <c r="K36" s="62"/>
      <c r="L36" s="62"/>
      <c r="M36" s="62"/>
      <c r="N36" s="62"/>
      <c r="O36" s="62"/>
      <c r="P36" s="62"/>
    </row>
    <row r="37" spans="1:16" ht="15">
      <c r="A37" s="75" t="s">
        <v>5056</v>
      </c>
      <c r="B37" s="77"/>
      <c r="C37" s="250" t="s">
        <v>260</v>
      </c>
      <c r="D37" s="251"/>
      <c r="E37" s="71" t="s">
        <v>56</v>
      </c>
      <c r="F37" s="105"/>
      <c r="G37" s="105"/>
      <c r="H37" s="105"/>
      <c r="I37" s="62" t="str">
        <f>IF(F37="x","ja",IF(G37="x","neen",IF(H37="x","NW","leeg")))</f>
        <v>leeg</v>
      </c>
      <c r="J37" s="62" t="str">
        <f t="shared" si="0"/>
        <v/>
      </c>
      <c r="K37" s="62"/>
      <c r="L37" s="62"/>
      <c r="M37" s="62"/>
      <c r="N37" s="62"/>
      <c r="O37" s="62"/>
      <c r="P37" s="62"/>
    </row>
    <row r="38" spans="1:16" ht="30">
      <c r="A38" s="75" t="s">
        <v>5057</v>
      </c>
      <c r="B38" s="77"/>
      <c r="C38" s="77"/>
      <c r="D38" s="72" t="s">
        <v>659</v>
      </c>
      <c r="E38" s="77"/>
      <c r="F38" s="74" t="str">
        <f>IF(I38="ja","x","")</f>
        <v/>
      </c>
      <c r="G38" s="74" t="str">
        <f>IF(I38="neen","x","")</f>
        <v/>
      </c>
      <c r="H38" s="74" t="str">
        <f>IF(I38="NW","x","")</f>
        <v/>
      </c>
      <c r="I38" s="62" t="str">
        <f>'K-gesprek lkr'!H13</f>
        <v>leeg</v>
      </c>
      <c r="J38" s="62" t="str">
        <f t="shared" si="0"/>
        <v/>
      </c>
      <c r="K38" s="62"/>
      <c r="L38" s="62"/>
      <c r="M38" s="62"/>
      <c r="N38" s="62"/>
      <c r="O38" s="62"/>
      <c r="P38" s="62"/>
    </row>
    <row r="39" spans="1:16" ht="30">
      <c r="A39" s="75" t="s">
        <v>5058</v>
      </c>
      <c r="B39" s="77"/>
      <c r="C39" s="72"/>
      <c r="D39" s="72" t="s">
        <v>325</v>
      </c>
      <c r="E39" s="77"/>
      <c r="F39" s="74" t="str">
        <f>IF(I39="ja","x","")</f>
        <v/>
      </c>
      <c r="G39" s="74" t="str">
        <f>IF(I39="neen","x","")</f>
        <v/>
      </c>
      <c r="H39" s="74" t="str">
        <f>IF(I39="NW","x","")</f>
        <v/>
      </c>
      <c r="I39" s="62" t="str">
        <f>'K-gesprek lkr'!H14</f>
        <v>leeg</v>
      </c>
      <c r="J39" s="62" t="str">
        <f t="shared" si="0"/>
        <v/>
      </c>
      <c r="K39" s="62"/>
      <c r="L39" s="62"/>
      <c r="M39" s="62"/>
      <c r="N39" s="62"/>
      <c r="O39" s="62"/>
      <c r="P39" s="62"/>
    </row>
    <row r="40" spans="1:16" ht="15">
      <c r="A40" s="75" t="s">
        <v>5059</v>
      </c>
      <c r="B40" s="77"/>
      <c r="C40" s="250" t="s">
        <v>5</v>
      </c>
      <c r="D40" s="251"/>
      <c r="E40" s="71" t="s">
        <v>56</v>
      </c>
      <c r="F40" s="105"/>
      <c r="G40" s="105"/>
      <c r="H40" s="105"/>
      <c r="I40" s="62" t="str">
        <f>IF(F40="x","ja",IF(G40="x","neen",IF(H40="x","NW","leeg")))</f>
        <v>leeg</v>
      </c>
      <c r="J40" s="62" t="str">
        <f t="shared" si="0"/>
        <v/>
      </c>
      <c r="K40" s="62"/>
      <c r="L40" s="62"/>
      <c r="M40" s="62"/>
      <c r="N40" s="62"/>
      <c r="O40" s="62"/>
      <c r="P40" s="62"/>
    </row>
    <row r="41" spans="1:16" ht="30">
      <c r="A41" s="75" t="s">
        <v>5060</v>
      </c>
      <c r="B41" s="77"/>
      <c r="C41" s="72"/>
      <c r="D41" s="76" t="s">
        <v>653</v>
      </c>
      <c r="E41" s="77"/>
      <c r="F41" s="74" t="str">
        <f>IF(I41="ja","x","")</f>
        <v/>
      </c>
      <c r="G41" s="74" t="str">
        <f>IF(I41="neen","x","")</f>
        <v/>
      </c>
      <c r="H41" s="74" t="str">
        <f>IF(I41="NW","x","")</f>
        <v/>
      </c>
      <c r="I41" s="62" t="str">
        <f>'K-gesprek lkr'!H15</f>
        <v>leeg</v>
      </c>
      <c r="J41" s="62" t="str">
        <f t="shared" si="0"/>
        <v/>
      </c>
      <c r="K41" s="62"/>
      <c r="L41" s="62"/>
      <c r="M41" s="62"/>
      <c r="N41" s="62"/>
      <c r="O41" s="62"/>
      <c r="P41" s="62"/>
    </row>
    <row r="42" spans="1:16" ht="30">
      <c r="A42" s="75" t="s">
        <v>5061</v>
      </c>
      <c r="B42" s="77"/>
      <c r="C42" s="72"/>
      <c r="D42" s="76" t="s">
        <v>660</v>
      </c>
      <c r="E42" s="77"/>
      <c r="F42" s="74" t="str">
        <f>IF(I42="ja","x","")</f>
        <v/>
      </c>
      <c r="G42" s="74" t="str">
        <f>IF(I42="neen","x","")</f>
        <v/>
      </c>
      <c r="H42" s="74" t="str">
        <f>IF(I42="NW","x","")</f>
        <v/>
      </c>
      <c r="I42" s="62" t="str">
        <f>'K-gesprek lkr'!H16</f>
        <v>leeg</v>
      </c>
      <c r="J42" s="62" t="str">
        <f t="shared" si="0"/>
        <v/>
      </c>
      <c r="K42" s="62"/>
      <c r="L42" s="62"/>
      <c r="M42" s="62"/>
      <c r="N42" s="62"/>
      <c r="O42" s="62"/>
      <c r="P42" s="62"/>
    </row>
    <row r="43" spans="1:16" ht="15">
      <c r="A43" s="75" t="s">
        <v>5062</v>
      </c>
      <c r="B43" s="77"/>
      <c r="C43" s="250" t="s">
        <v>163</v>
      </c>
      <c r="D43" s="251"/>
      <c r="E43" s="71" t="s">
        <v>56</v>
      </c>
      <c r="F43" s="105"/>
      <c r="G43" s="105"/>
      <c r="H43" s="105"/>
      <c r="I43" s="62" t="str">
        <f>IF(F43="x","ja",IF(G43="x","neen",IF(H43="x","NW","leeg")))</f>
        <v>leeg</v>
      </c>
      <c r="J43" s="62" t="str">
        <f t="shared" si="0"/>
        <v/>
      </c>
      <c r="K43" s="62"/>
      <c r="L43" s="62"/>
      <c r="M43" s="62"/>
      <c r="N43" s="62"/>
      <c r="O43" s="62"/>
      <c r="P43" s="62"/>
    </row>
    <row r="44" spans="1:16" ht="15">
      <c r="A44" s="75" t="s">
        <v>5063</v>
      </c>
      <c r="B44" s="77"/>
      <c r="C44" s="77"/>
      <c r="D44" s="76" t="s">
        <v>326</v>
      </c>
      <c r="E44" s="77"/>
      <c r="F44" s="74" t="str">
        <f>IF(I44="ja","x","")</f>
        <v/>
      </c>
      <c r="G44" s="74" t="str">
        <f>IF(I44="neen","x","")</f>
        <v/>
      </c>
      <c r="H44" s="74" t="str">
        <f>IF(I44="NW","x","")</f>
        <v/>
      </c>
      <c r="I44" s="62" t="str">
        <f>'K-gesprek lkr'!H17</f>
        <v>leeg</v>
      </c>
      <c r="J44" s="62" t="str">
        <f t="shared" si="0"/>
        <v/>
      </c>
      <c r="K44" s="62"/>
      <c r="L44" s="62"/>
      <c r="M44" s="62"/>
      <c r="N44" s="62"/>
      <c r="O44" s="62"/>
      <c r="P44" s="62"/>
    </row>
    <row r="45" spans="1:16" ht="15">
      <c r="A45" s="62" t="s">
        <v>5064</v>
      </c>
      <c r="B45" s="78" t="s">
        <v>22</v>
      </c>
      <c r="C45" s="250" t="s">
        <v>131</v>
      </c>
      <c r="D45" s="251"/>
      <c r="E45" s="70" t="s">
        <v>56</v>
      </c>
      <c r="F45" s="105"/>
      <c r="G45" s="105"/>
      <c r="H45" s="105"/>
      <c r="I45" s="62" t="str">
        <f>IF(F45="x","ja",IF(G45="x","neen",IF(H45="x","NW","leeg")))</f>
        <v>leeg</v>
      </c>
      <c r="J45" s="62" t="str">
        <f t="shared" si="0"/>
        <v/>
      </c>
      <c r="K45" s="62"/>
      <c r="L45" s="62"/>
      <c r="M45" s="62"/>
      <c r="N45" s="62"/>
      <c r="O45" s="62"/>
      <c r="P45" s="62"/>
    </row>
    <row r="46" spans="1:16" ht="15">
      <c r="A46" s="62" t="s">
        <v>5065</v>
      </c>
      <c r="B46" s="71" t="s">
        <v>124</v>
      </c>
      <c r="C46" s="73" t="s">
        <v>255</v>
      </c>
      <c r="D46" s="76" t="s">
        <v>327</v>
      </c>
      <c r="E46" s="77"/>
      <c r="F46" s="74" t="str">
        <f>IF(I46="ja","x","")</f>
        <v/>
      </c>
      <c r="G46" s="74" t="str">
        <f>IF(I46="neen","x","")</f>
        <v/>
      </c>
      <c r="H46" s="74" t="str">
        <f>IF(I46="NW","x","")</f>
        <v/>
      </c>
      <c r="I46" s="62" t="str">
        <f>'K-Lesobservatie'!H22</f>
        <v>leeg</v>
      </c>
      <c r="J46" s="62" t="str">
        <f t="shared" si="0"/>
        <v/>
      </c>
      <c r="K46" s="62"/>
      <c r="L46" s="62"/>
      <c r="M46" s="62"/>
      <c r="N46" s="62"/>
      <c r="O46" s="62"/>
      <c r="P46" s="62"/>
    </row>
    <row r="47" spans="1:16" s="75" customFormat="1" ht="15">
      <c r="A47" s="62" t="s">
        <v>5066</v>
      </c>
      <c r="B47" s="73"/>
      <c r="C47" s="73"/>
      <c r="D47" s="72" t="s">
        <v>394</v>
      </c>
      <c r="E47" s="73"/>
      <c r="F47" s="74" t="str">
        <f>IF(I47="ja","x","")</f>
        <v/>
      </c>
      <c r="G47" s="74" t="str">
        <f>IF(I47="neen","x","")</f>
        <v/>
      </c>
      <c r="H47" s="74" t="str">
        <f>IF(I47="NW","x","")</f>
        <v/>
      </c>
      <c r="I47" s="75" t="str">
        <f>'K-Lesobservatie'!H23</f>
        <v>leeg</v>
      </c>
      <c r="J47" s="62" t="str">
        <f t="shared" si="0"/>
        <v/>
      </c>
    </row>
    <row r="48" spans="1:16" s="75" customFormat="1" ht="15">
      <c r="A48" s="62" t="s">
        <v>5067</v>
      </c>
      <c r="B48" s="73"/>
      <c r="C48" s="73"/>
      <c r="D48" s="72" t="s">
        <v>328</v>
      </c>
      <c r="E48" s="73"/>
      <c r="F48" s="74" t="str">
        <f>IF(I48="ja","x","")</f>
        <v/>
      </c>
      <c r="G48" s="74" t="str">
        <f>IF(I48="neen","x","")</f>
        <v/>
      </c>
      <c r="H48" s="74" t="str">
        <f>IF(I48="NW","x","")</f>
        <v/>
      </c>
      <c r="I48" s="75" t="str">
        <f>'K-Lesobservatie'!H24</f>
        <v>leeg</v>
      </c>
      <c r="J48" s="62" t="str">
        <f t="shared" si="0"/>
        <v/>
      </c>
    </row>
    <row r="49" spans="1:10" s="75" customFormat="1" ht="15">
      <c r="A49" s="62" t="s">
        <v>5068</v>
      </c>
      <c r="B49" s="71" t="s">
        <v>55</v>
      </c>
      <c r="C49" s="250" t="s">
        <v>3</v>
      </c>
      <c r="D49" s="251"/>
      <c r="E49" s="71" t="s">
        <v>56</v>
      </c>
      <c r="F49" s="105"/>
      <c r="G49" s="105"/>
      <c r="H49" s="105"/>
      <c r="I49" s="62" t="str">
        <f>IF(F49="x","ja",IF(G49="x","neen",IF(H49="x","NW","leeg")))</f>
        <v>leeg</v>
      </c>
      <c r="J49" s="62" t="str">
        <f t="shared" si="0"/>
        <v/>
      </c>
    </row>
    <row r="50" spans="1:10" s="75" customFormat="1" ht="15">
      <c r="A50" s="62" t="s">
        <v>5069</v>
      </c>
      <c r="B50" s="73"/>
      <c r="C50" s="73"/>
      <c r="D50" s="76" t="s">
        <v>361</v>
      </c>
      <c r="E50" s="73"/>
      <c r="F50" s="74" t="str">
        <f>IF(I50="ja","x","")</f>
        <v/>
      </c>
      <c r="G50" s="74" t="str">
        <f>IF(I50="neen","x","")</f>
        <v/>
      </c>
      <c r="H50" s="74" t="str">
        <f>IF(I50="NW","x","")</f>
        <v/>
      </c>
      <c r="I50" s="75" t="str">
        <f>'K-gesprek lkr'!H19</f>
        <v>leeg</v>
      </c>
      <c r="J50" s="62" t="str">
        <f t="shared" si="0"/>
        <v/>
      </c>
    </row>
    <row r="51" spans="1:10" s="75" customFormat="1" ht="15">
      <c r="A51" s="62" t="s">
        <v>5070</v>
      </c>
      <c r="B51" s="73"/>
      <c r="C51" s="250" t="s">
        <v>371</v>
      </c>
      <c r="D51" s="251"/>
      <c r="E51" s="71" t="s">
        <v>56</v>
      </c>
      <c r="F51" s="105"/>
      <c r="G51" s="105"/>
      <c r="H51" s="105"/>
      <c r="I51" s="62" t="str">
        <f>IF(F51="x","ja",IF(G51="x","neen",IF(H51="x","NW","leeg")))</f>
        <v>leeg</v>
      </c>
      <c r="J51" s="62" t="str">
        <f t="shared" si="0"/>
        <v/>
      </c>
    </row>
    <row r="52" spans="1:10" s="75" customFormat="1" ht="30">
      <c r="A52" s="62" t="s">
        <v>5071</v>
      </c>
      <c r="B52" s="73"/>
      <c r="C52" s="73"/>
      <c r="D52" s="79" t="s">
        <v>132</v>
      </c>
      <c r="E52" s="73"/>
      <c r="F52" s="74" t="str">
        <f>IF(I52="ja","x","")</f>
        <v/>
      </c>
      <c r="G52" s="74" t="str">
        <f>IF(I52="neen","x","")</f>
        <v/>
      </c>
      <c r="H52" s="74" t="str">
        <f>IF(I52="NW","x","")</f>
        <v/>
      </c>
      <c r="I52" s="75" t="str">
        <f>'K-Lesobservatie'!H25</f>
        <v>leeg</v>
      </c>
      <c r="J52" s="62" t="str">
        <f t="shared" si="0"/>
        <v/>
      </c>
    </row>
    <row r="53" spans="1:10" s="75" customFormat="1" ht="15">
      <c r="A53" s="62" t="s">
        <v>5072</v>
      </c>
      <c r="B53" s="73"/>
      <c r="C53" s="72"/>
      <c r="D53" s="76" t="s">
        <v>133</v>
      </c>
      <c r="E53" s="73"/>
      <c r="F53" s="74" t="str">
        <f>IF(I53="ja","x","")</f>
        <v/>
      </c>
      <c r="G53" s="74" t="str">
        <f>IF(I53="neen","x","")</f>
        <v/>
      </c>
      <c r="H53" s="74" t="str">
        <f>IF(I53="NW","x","")</f>
        <v/>
      </c>
      <c r="I53" s="75" t="str">
        <f>'K-Lesobservatie'!H26</f>
        <v>leeg</v>
      </c>
      <c r="J53" s="62" t="str">
        <f t="shared" si="0"/>
        <v/>
      </c>
    </row>
    <row r="54" spans="1:10" s="75" customFormat="1" ht="17" customHeight="1">
      <c r="A54" s="62" t="s">
        <v>5073</v>
      </c>
      <c r="B54" s="77"/>
      <c r="C54" s="72"/>
      <c r="D54" s="76" t="s">
        <v>373</v>
      </c>
      <c r="E54" s="73"/>
      <c r="F54" s="74" t="str">
        <f>IF(I54="ja","x","")</f>
        <v/>
      </c>
      <c r="G54" s="74" t="str">
        <f>IF(I54="neen","x","")</f>
        <v/>
      </c>
      <c r="H54" s="74" t="str">
        <f>IF(I54="NW","x","")</f>
        <v/>
      </c>
      <c r="I54" s="80" t="str">
        <f>'K-Lesobservatie'!H27</f>
        <v>leeg</v>
      </c>
      <c r="J54" s="62" t="str">
        <f t="shared" si="0"/>
        <v/>
      </c>
    </row>
    <row r="55" spans="1:10" s="75" customFormat="1" ht="17" customHeight="1">
      <c r="A55" s="62" t="s">
        <v>5074</v>
      </c>
      <c r="B55" s="77"/>
      <c r="C55" s="250" t="s">
        <v>260</v>
      </c>
      <c r="D55" s="251"/>
      <c r="E55" s="71" t="s">
        <v>56</v>
      </c>
      <c r="F55" s="105"/>
      <c r="G55" s="105"/>
      <c r="H55" s="105"/>
      <c r="I55" s="62" t="str">
        <f>IF(F55="x","ja",IF(G55="x","neen",IF(H55="x","NW","leeg")))</f>
        <v>leeg</v>
      </c>
      <c r="J55" s="62" t="str">
        <f t="shared" si="0"/>
        <v/>
      </c>
    </row>
    <row r="56" spans="1:10" s="75" customFormat="1" ht="39" customHeight="1">
      <c r="A56" s="62" t="s">
        <v>5075</v>
      </c>
      <c r="B56" s="77"/>
      <c r="C56" s="73"/>
      <c r="D56" s="72" t="s">
        <v>379</v>
      </c>
      <c r="E56" s="73"/>
      <c r="F56" s="74" t="str">
        <f>IF(I56="ja","x","")</f>
        <v/>
      </c>
      <c r="G56" s="74" t="str">
        <f>IF(I56="neen","x","")</f>
        <v/>
      </c>
      <c r="H56" s="74" t="str">
        <f>IF(I56="NW","x","")</f>
        <v/>
      </c>
      <c r="I56" s="80" t="str">
        <f>'K-gesprek lkr'!H20</f>
        <v>leeg</v>
      </c>
      <c r="J56" s="62" t="str">
        <f t="shared" si="0"/>
        <v/>
      </c>
    </row>
    <row r="57" spans="1:10" s="75" customFormat="1" ht="37.5" customHeight="1">
      <c r="A57" s="62" t="s">
        <v>5076</v>
      </c>
      <c r="B57" s="77"/>
      <c r="C57" s="73"/>
      <c r="D57" s="72" t="s">
        <v>329</v>
      </c>
      <c r="E57" s="73"/>
      <c r="F57" s="74" t="str">
        <f>IF(I57="ja","x","")</f>
        <v/>
      </c>
      <c r="G57" s="74" t="str">
        <f>IF(I57="neen","x","")</f>
        <v/>
      </c>
      <c r="H57" s="74" t="str">
        <f>IF(I57="NW","x","")</f>
        <v/>
      </c>
      <c r="I57" s="80" t="str">
        <f>'K-gesprek lkr'!H21</f>
        <v>leeg</v>
      </c>
      <c r="J57" s="62" t="str">
        <f t="shared" si="0"/>
        <v/>
      </c>
    </row>
    <row r="58" spans="1:10" s="75" customFormat="1" ht="20" customHeight="1">
      <c r="A58" s="62" t="s">
        <v>5077</v>
      </c>
      <c r="B58" s="77"/>
      <c r="C58" s="250" t="s">
        <v>5</v>
      </c>
      <c r="D58" s="251"/>
      <c r="E58" s="71" t="s">
        <v>56</v>
      </c>
      <c r="F58" s="105"/>
      <c r="G58" s="105"/>
      <c r="H58" s="105"/>
      <c r="I58" s="62" t="str">
        <f>IF(F58="x","ja",IF(G58="x","neen",IF(H58="x","NW","leeg")))</f>
        <v>leeg</v>
      </c>
      <c r="J58" s="62" t="str">
        <f t="shared" si="0"/>
        <v/>
      </c>
    </row>
    <row r="59" spans="1:10" s="75" customFormat="1" ht="36" customHeight="1">
      <c r="A59" s="62" t="s">
        <v>5078</v>
      </c>
      <c r="B59" s="77"/>
      <c r="C59" s="73"/>
      <c r="D59" s="76" t="s">
        <v>661</v>
      </c>
      <c r="E59" s="73"/>
      <c r="F59" s="74" t="str">
        <f>IF(I59="ja","x","")</f>
        <v/>
      </c>
      <c r="G59" s="74" t="str">
        <f>IF(I59="neen","x","")</f>
        <v/>
      </c>
      <c r="H59" s="74" t="str">
        <f>IF(I59="NW","x","")</f>
        <v/>
      </c>
      <c r="I59" s="80" t="str">
        <f>'K-gesprek lkr'!H22</f>
        <v>leeg</v>
      </c>
      <c r="J59" s="62" t="str">
        <f t="shared" si="0"/>
        <v/>
      </c>
    </row>
    <row r="60" spans="1:10" s="75" customFormat="1" ht="16" customHeight="1">
      <c r="A60" s="62" t="s">
        <v>5079</v>
      </c>
      <c r="B60" s="77"/>
      <c r="C60" s="250" t="s">
        <v>163</v>
      </c>
      <c r="D60" s="251"/>
      <c r="E60" s="71" t="s">
        <v>56</v>
      </c>
      <c r="F60" s="105"/>
      <c r="G60" s="105"/>
      <c r="H60" s="105"/>
      <c r="I60" s="62" t="str">
        <f>IF(F60="x","ja",IF(G60="x","neen",IF(H60="x","NW","leeg")))</f>
        <v>leeg</v>
      </c>
      <c r="J60" s="62" t="str">
        <f t="shared" si="0"/>
        <v/>
      </c>
    </row>
    <row r="61" spans="1:10" s="75" customFormat="1" ht="16" customHeight="1">
      <c r="A61" s="62" t="s">
        <v>5080</v>
      </c>
      <c r="B61" s="77"/>
      <c r="C61" s="73"/>
      <c r="D61" s="76" t="s">
        <v>330</v>
      </c>
      <c r="E61" s="73"/>
      <c r="F61" s="74" t="str">
        <f>IF(I61="ja","x","")</f>
        <v/>
      </c>
      <c r="G61" s="74" t="str">
        <f>IF(I61="neen","x","")</f>
        <v/>
      </c>
      <c r="H61" s="74" t="str">
        <f>IF(I61="NW","x","")</f>
        <v/>
      </c>
      <c r="I61" s="80" t="str">
        <f>'K-gesprek lkr'!H23</f>
        <v>leeg</v>
      </c>
      <c r="J61" s="62" t="str">
        <f t="shared" si="0"/>
        <v/>
      </c>
    </row>
    <row r="62" spans="1:10" s="75" customFormat="1" ht="16" customHeight="1">
      <c r="A62" s="62" t="s">
        <v>5081</v>
      </c>
      <c r="B62" s="77"/>
      <c r="C62" s="72"/>
      <c r="D62" s="76" t="s">
        <v>331</v>
      </c>
      <c r="E62" s="73"/>
      <c r="F62" s="74" t="str">
        <f>IF(I62="ja","x","")</f>
        <v/>
      </c>
      <c r="G62" s="74" t="str">
        <f>IF(I62="neen","x","")</f>
        <v/>
      </c>
      <c r="H62" s="74" t="str">
        <f>IF(I62="NW","x","")</f>
        <v/>
      </c>
      <c r="I62" s="80" t="str">
        <f>'K-gesprek lkr'!H24</f>
        <v>leeg</v>
      </c>
      <c r="J62" s="62" t="str">
        <f t="shared" si="0"/>
        <v/>
      </c>
    </row>
    <row r="63" spans="1:10" s="75" customFormat="1" ht="16" customHeight="1">
      <c r="A63" s="62" t="s">
        <v>5082</v>
      </c>
      <c r="B63" s="77"/>
      <c r="C63" s="250" t="s">
        <v>53</v>
      </c>
      <c r="D63" s="251"/>
      <c r="E63" s="71" t="s">
        <v>56</v>
      </c>
      <c r="F63" s="105"/>
      <c r="G63" s="105"/>
      <c r="H63" s="105"/>
      <c r="I63" s="62" t="str">
        <f>IF(F63="x","ja",IF(G63="x","neen",IF(H63="x","NW","leeg")))</f>
        <v>leeg</v>
      </c>
      <c r="J63" s="62" t="str">
        <f t="shared" si="0"/>
        <v/>
      </c>
    </row>
    <row r="64" spans="1:10" s="75" customFormat="1" ht="16" customHeight="1">
      <c r="A64" s="62" t="s">
        <v>5083</v>
      </c>
      <c r="B64" s="77"/>
      <c r="C64" s="73"/>
      <c r="D64" s="76" t="s">
        <v>332</v>
      </c>
      <c r="E64" s="73"/>
      <c r="F64" s="74" t="str">
        <f>IF(I64="ja","x","")</f>
        <v/>
      </c>
      <c r="G64" s="74" t="str">
        <f>IF(I64="neen","x","")</f>
        <v/>
      </c>
      <c r="H64" s="74" t="str">
        <f>IF(I64="NW","x","")</f>
        <v/>
      </c>
      <c r="I64" s="80" t="str">
        <f>'K-Lesobservatie'!H28</f>
        <v>leeg</v>
      </c>
      <c r="J64" s="62" t="str">
        <f t="shared" si="0"/>
        <v/>
      </c>
    </row>
    <row r="65" spans="1:28" s="75" customFormat="1" ht="16" customHeight="1">
      <c r="A65" s="75" t="s">
        <v>5084</v>
      </c>
      <c r="B65" s="81" t="s">
        <v>34</v>
      </c>
      <c r="C65" s="252" t="s">
        <v>333</v>
      </c>
      <c r="D65" s="253"/>
      <c r="E65" s="70" t="s">
        <v>56</v>
      </c>
      <c r="F65" s="104"/>
      <c r="G65" s="104"/>
      <c r="H65" s="104"/>
      <c r="I65" s="62" t="str">
        <f>IF(F65="x","ja",IF(G65="x","neen",IF(H65="x","NW","leeg")))</f>
        <v>leeg</v>
      </c>
      <c r="J65" s="62" t="str">
        <f t="shared" si="0"/>
        <v/>
      </c>
      <c r="Q65" s="62"/>
      <c r="R65" s="62"/>
      <c r="S65" s="62"/>
      <c r="T65" s="62"/>
      <c r="U65" s="62"/>
      <c r="V65" s="62"/>
      <c r="W65" s="62"/>
      <c r="X65" s="62"/>
      <c r="Y65" s="62"/>
      <c r="Z65" s="62"/>
      <c r="AA65" s="62"/>
      <c r="AB65" s="62"/>
    </row>
    <row r="66" spans="1:28" s="75" customFormat="1" ht="16" customHeight="1">
      <c r="A66" s="75" t="s">
        <v>5085</v>
      </c>
      <c r="B66" s="71" t="s">
        <v>124</v>
      </c>
      <c r="C66" s="73" t="s">
        <v>255</v>
      </c>
      <c r="D66" s="82" t="s">
        <v>395</v>
      </c>
      <c r="E66" s="73"/>
      <c r="F66" s="74" t="str">
        <f>IF(I66="ja","x","")</f>
        <v/>
      </c>
      <c r="G66" s="74" t="str">
        <f>IF(I66="neen","x","")</f>
        <v/>
      </c>
      <c r="H66" s="74" t="str">
        <f>IF(I66="NW","x","")</f>
        <v/>
      </c>
      <c r="I66" s="80" t="str">
        <f>'K-Lesobservatie'!H30</f>
        <v>leeg</v>
      </c>
      <c r="J66" s="62" t="str">
        <f t="shared" ref="J66:J127" si="1">IF(ISERROR(I66),"!!!!","")</f>
        <v/>
      </c>
    </row>
    <row r="67" spans="1:28" s="80" customFormat="1" ht="16" customHeight="1">
      <c r="A67" s="75" t="s">
        <v>5086</v>
      </c>
      <c r="B67" s="73"/>
      <c r="C67" s="73"/>
      <c r="D67" s="82" t="s">
        <v>396</v>
      </c>
      <c r="E67" s="73"/>
      <c r="F67" s="74" t="str">
        <f>IF(I67="ja","x","")</f>
        <v/>
      </c>
      <c r="G67" s="74" t="str">
        <f>IF(I67="neen","x","")</f>
        <v/>
      </c>
      <c r="H67" s="74" t="str">
        <f>IF(I67="NW","x","")</f>
        <v/>
      </c>
      <c r="I67" s="80" t="str">
        <f>'K-Lesobservatie'!H31</f>
        <v>leeg</v>
      </c>
      <c r="J67" s="62" t="str">
        <f t="shared" si="1"/>
        <v/>
      </c>
    </row>
    <row r="68" spans="1:28" s="80" customFormat="1" ht="29" customHeight="1">
      <c r="A68" s="75" t="s">
        <v>5087</v>
      </c>
      <c r="B68" s="73"/>
      <c r="C68" s="73"/>
      <c r="D68" s="79" t="s">
        <v>662</v>
      </c>
      <c r="E68" s="73"/>
      <c r="F68" s="74" t="str">
        <f>IF(I68="ja","x","")</f>
        <v/>
      </c>
      <c r="G68" s="74" t="str">
        <f>IF(I68="neen","x","")</f>
        <v/>
      </c>
      <c r="H68" s="74" t="str">
        <f>IF(I68="NW","x","")</f>
        <v/>
      </c>
      <c r="I68" s="80" t="str">
        <f>'K-Lesobservatie'!H32</f>
        <v>leeg</v>
      </c>
      <c r="J68" s="62" t="str">
        <f t="shared" si="1"/>
        <v/>
      </c>
    </row>
    <row r="69" spans="1:28" s="80" customFormat="1" ht="16" customHeight="1">
      <c r="A69" s="75" t="s">
        <v>5088</v>
      </c>
      <c r="B69" s="73"/>
      <c r="C69" s="73"/>
      <c r="D69" s="83" t="s">
        <v>663</v>
      </c>
      <c r="E69" s="73"/>
      <c r="F69" s="74" t="str">
        <f>IF(I69="ja","x","")</f>
        <v/>
      </c>
      <c r="G69" s="74" t="str">
        <f>IF(I69="neen","x","")</f>
        <v/>
      </c>
      <c r="H69" s="74" t="str">
        <f>IF(I69="NW","x","")</f>
        <v/>
      </c>
      <c r="I69" s="80" t="str">
        <f>'K-Lesobservatie'!H33</f>
        <v>leeg</v>
      </c>
      <c r="J69" s="62" t="str">
        <f t="shared" si="1"/>
        <v/>
      </c>
    </row>
    <row r="70" spans="1:28" s="80" customFormat="1" ht="16" customHeight="1">
      <c r="A70" s="75" t="s">
        <v>5089</v>
      </c>
      <c r="B70" s="71" t="s">
        <v>55</v>
      </c>
      <c r="C70" s="252" t="s">
        <v>3</v>
      </c>
      <c r="D70" s="253"/>
      <c r="E70" s="71" t="s">
        <v>56</v>
      </c>
      <c r="F70" s="104"/>
      <c r="G70" s="104"/>
      <c r="H70" s="104"/>
      <c r="I70" s="62" t="str">
        <f>IF(F70="x","ja",IF(G70="x","neen",IF(H70="x","NW","leeg")))</f>
        <v>leeg</v>
      </c>
      <c r="J70" s="62" t="str">
        <f t="shared" si="1"/>
        <v/>
      </c>
    </row>
    <row r="71" spans="1:28" ht="16" customHeight="1">
      <c r="A71" s="75" t="s">
        <v>5090</v>
      </c>
      <c r="B71" s="77"/>
      <c r="C71" s="77"/>
      <c r="D71" s="76" t="s">
        <v>334</v>
      </c>
      <c r="E71" s="77"/>
      <c r="F71" s="74" t="str">
        <f>IF(I71="ja","x","")</f>
        <v/>
      </c>
      <c r="G71" s="74" t="str">
        <f>IF(I71="neen","x","")</f>
        <v/>
      </c>
      <c r="H71" s="74" t="str">
        <f>IF(I71="NW","x","")</f>
        <v/>
      </c>
      <c r="I71" s="62" t="str">
        <f>'K-gesprek lkr'!H26</f>
        <v>leeg</v>
      </c>
      <c r="J71" s="62" t="str">
        <f t="shared" si="1"/>
        <v/>
      </c>
    </row>
    <row r="72" spans="1:28" ht="16" customHeight="1">
      <c r="A72" s="75" t="s">
        <v>5091</v>
      </c>
      <c r="B72" s="73"/>
      <c r="C72" s="252" t="s">
        <v>371</v>
      </c>
      <c r="D72" s="253"/>
      <c r="E72" s="71" t="s">
        <v>56</v>
      </c>
      <c r="F72" s="104"/>
      <c r="G72" s="104"/>
      <c r="H72" s="104"/>
      <c r="I72" s="62" t="str">
        <f>IF(F72="x","ja",IF(G72="x","neen",IF(H72="x","NW","leeg")))</f>
        <v>leeg</v>
      </c>
      <c r="J72" s="62" t="str">
        <f t="shared" si="1"/>
        <v/>
      </c>
    </row>
    <row r="73" spans="1:28" ht="30">
      <c r="A73" s="75" t="s">
        <v>5092</v>
      </c>
      <c r="B73" s="73"/>
      <c r="C73" s="77"/>
      <c r="D73" s="76" t="s">
        <v>335</v>
      </c>
      <c r="E73" s="77"/>
      <c r="F73" s="74" t="str">
        <f>IF(I73="ja","x","")</f>
        <v/>
      </c>
      <c r="G73" s="74" t="str">
        <f>IF(I73="neen","x","")</f>
        <v/>
      </c>
      <c r="H73" s="74" t="str">
        <f>IF(I73="NW","x","")</f>
        <v/>
      </c>
      <c r="I73" s="62" t="str">
        <f>'K-Lesobservatie'!H34</f>
        <v>leeg</v>
      </c>
      <c r="J73" s="62" t="str">
        <f t="shared" si="1"/>
        <v/>
      </c>
    </row>
    <row r="74" spans="1:28" s="75" customFormat="1" ht="15">
      <c r="A74" s="75" t="s">
        <v>5093</v>
      </c>
      <c r="B74" s="73"/>
      <c r="C74" s="72"/>
      <c r="D74" s="73" t="s">
        <v>336</v>
      </c>
      <c r="E74" s="73"/>
      <c r="F74" s="74" t="str">
        <f>IF(I74="ja","x","")</f>
        <v/>
      </c>
      <c r="G74" s="74" t="str">
        <f>IF(I74="neen","x","")</f>
        <v/>
      </c>
      <c r="H74" s="74" t="str">
        <f>IF(I74="NW","x","")</f>
        <v/>
      </c>
      <c r="I74" s="75" t="str">
        <f>'K-Lesobservatie'!H35</f>
        <v>leeg</v>
      </c>
      <c r="J74" s="62" t="str">
        <f t="shared" si="1"/>
        <v/>
      </c>
    </row>
    <row r="75" spans="1:28" s="75" customFormat="1" ht="15">
      <c r="A75" s="75" t="s">
        <v>5094</v>
      </c>
      <c r="B75" s="73"/>
      <c r="C75" s="72"/>
      <c r="D75" s="72" t="s">
        <v>397</v>
      </c>
      <c r="E75" s="73"/>
      <c r="F75" s="74" t="str">
        <f>IF(I75="ja","x","")</f>
        <v/>
      </c>
      <c r="G75" s="74" t="str">
        <f>IF(I75="neen","x","")</f>
        <v/>
      </c>
      <c r="H75" s="74" t="str">
        <f>IF(I75="NW","x","")</f>
        <v/>
      </c>
      <c r="I75" s="75" t="str">
        <f>'K-Lesobservatie'!H36</f>
        <v>leeg</v>
      </c>
      <c r="J75" s="62" t="str">
        <f t="shared" si="1"/>
        <v/>
      </c>
    </row>
    <row r="76" spans="1:28" s="75" customFormat="1" ht="15">
      <c r="A76" s="75" t="s">
        <v>5095</v>
      </c>
      <c r="B76" s="73"/>
      <c r="C76" s="72"/>
      <c r="D76" s="85" t="s">
        <v>664</v>
      </c>
      <c r="E76" s="73"/>
      <c r="F76" s="74" t="str">
        <f>IF(I76="ja","x","")</f>
        <v/>
      </c>
      <c r="G76" s="74" t="str">
        <f>IF(I76="neen","x","")</f>
        <v/>
      </c>
      <c r="H76" s="74" t="str">
        <f>IF(I76="NW","x","")</f>
        <v/>
      </c>
      <c r="I76" s="75" t="str">
        <f>'K-Lesobservatie'!H37</f>
        <v>leeg</v>
      </c>
      <c r="J76" s="62" t="str">
        <f t="shared" si="1"/>
        <v/>
      </c>
    </row>
    <row r="77" spans="1:28" s="75" customFormat="1" ht="15">
      <c r="A77" s="75" t="s">
        <v>5096</v>
      </c>
      <c r="B77" s="73"/>
      <c r="C77" s="252" t="s">
        <v>262</v>
      </c>
      <c r="D77" s="253"/>
      <c r="E77" s="71" t="s">
        <v>56</v>
      </c>
      <c r="F77" s="104"/>
      <c r="G77" s="104"/>
      <c r="H77" s="104"/>
      <c r="I77" s="62" t="str">
        <f>IF(F77="x","ja",IF(G77="x","neen",IF(H77="x","NW","leeg")))</f>
        <v>leeg</v>
      </c>
      <c r="J77" s="62" t="str">
        <f t="shared" si="1"/>
        <v/>
      </c>
    </row>
    <row r="78" spans="1:28" s="75" customFormat="1" ht="30">
      <c r="A78" s="75" t="s">
        <v>5097</v>
      </c>
      <c r="B78" s="73"/>
      <c r="C78" s="73"/>
      <c r="D78" s="79" t="s">
        <v>667</v>
      </c>
      <c r="E78" s="73"/>
      <c r="F78" s="74" t="str">
        <f>IF(I78="ja","x","")</f>
        <v/>
      </c>
      <c r="G78" s="74" t="str">
        <f>IF(I78="neen","x","")</f>
        <v/>
      </c>
      <c r="H78" s="74" t="str">
        <f>IF(I78="NW","x","")</f>
        <v/>
      </c>
      <c r="I78" s="75" t="str">
        <f>'K-gesprek lkr'!H27</f>
        <v>leeg</v>
      </c>
      <c r="J78" s="62" t="str">
        <f t="shared" si="1"/>
        <v/>
      </c>
    </row>
    <row r="79" spans="1:28" s="75" customFormat="1" ht="30">
      <c r="A79" s="75" t="s">
        <v>5098</v>
      </c>
      <c r="B79" s="73"/>
      <c r="C79" s="72"/>
      <c r="D79" s="79" t="s">
        <v>381</v>
      </c>
      <c r="E79" s="73"/>
      <c r="F79" s="74" t="str">
        <f>IF(I79="ja","x","")</f>
        <v/>
      </c>
      <c r="G79" s="74" t="str">
        <f>IF(I79="neen","x","")</f>
        <v/>
      </c>
      <c r="H79" s="74" t="str">
        <f>IF(I79="NW","x","")</f>
        <v/>
      </c>
      <c r="I79" s="75" t="str">
        <f>'K-gesprek lkr'!H28</f>
        <v>leeg</v>
      </c>
      <c r="J79" s="62" t="str">
        <f t="shared" si="1"/>
        <v/>
      </c>
    </row>
    <row r="80" spans="1:28" s="75" customFormat="1" ht="15">
      <c r="A80" s="75" t="s">
        <v>5099</v>
      </c>
      <c r="B80" s="73"/>
      <c r="C80" s="252" t="s">
        <v>5</v>
      </c>
      <c r="D80" s="253"/>
      <c r="E80" s="71" t="s">
        <v>56</v>
      </c>
      <c r="F80" s="104"/>
      <c r="G80" s="104"/>
      <c r="H80" s="104"/>
      <c r="I80" s="62" t="str">
        <f>IF(F80="x","ja",IF(G80="x","neen",IF(H80="x","NW","leeg")))</f>
        <v>leeg</v>
      </c>
      <c r="J80" s="62" t="str">
        <f t="shared" si="1"/>
        <v/>
      </c>
    </row>
    <row r="81" spans="1:10" s="75" customFormat="1" ht="30">
      <c r="A81" s="75" t="s">
        <v>5100</v>
      </c>
      <c r="B81" s="73"/>
      <c r="C81" s="73"/>
      <c r="D81" s="86" t="s">
        <v>665</v>
      </c>
      <c r="E81" s="73"/>
      <c r="F81" s="74" t="str">
        <f>IF(I81="ja","x","")</f>
        <v/>
      </c>
      <c r="G81" s="74" t="str">
        <f>IF(I81="neen","x","")</f>
        <v/>
      </c>
      <c r="H81" s="74" t="str">
        <f>IF(I81="NW","x","")</f>
        <v/>
      </c>
      <c r="I81" s="75" t="str">
        <f>'K-gesprek lkr'!H29</f>
        <v>leeg</v>
      </c>
      <c r="J81" s="62" t="str">
        <f t="shared" si="1"/>
        <v/>
      </c>
    </row>
    <row r="82" spans="1:10" s="75" customFormat="1" ht="15">
      <c r="A82" s="75" t="s">
        <v>5101</v>
      </c>
      <c r="B82" s="73"/>
      <c r="C82" s="72"/>
      <c r="D82" s="87" t="s">
        <v>398</v>
      </c>
      <c r="E82" s="73"/>
      <c r="F82" s="74" t="str">
        <f>IF(I82="ja","x","")</f>
        <v/>
      </c>
      <c r="G82" s="74" t="str">
        <f>IF(I82="neen","x","")</f>
        <v/>
      </c>
      <c r="H82" s="74" t="str">
        <f>IF(I82="NW","x","")</f>
        <v/>
      </c>
      <c r="I82" s="75" t="str">
        <f>'K-gesprek lkr'!H30</f>
        <v>leeg</v>
      </c>
      <c r="J82" s="62" t="str">
        <f t="shared" si="1"/>
        <v/>
      </c>
    </row>
    <row r="83" spans="1:10" s="75" customFormat="1" ht="15">
      <c r="A83" s="75" t="s">
        <v>5102</v>
      </c>
      <c r="B83" s="73"/>
      <c r="C83" s="252" t="s">
        <v>54</v>
      </c>
      <c r="D83" s="253"/>
      <c r="E83" s="71" t="s">
        <v>56</v>
      </c>
      <c r="F83" s="104"/>
      <c r="G83" s="104"/>
      <c r="H83" s="104"/>
      <c r="I83" s="62" t="str">
        <f>IF(F83="x","ja",IF(G83="x","neen",IF(H83="x","NW","leeg")))</f>
        <v>leeg</v>
      </c>
      <c r="J83" s="62" t="str">
        <f t="shared" si="1"/>
        <v/>
      </c>
    </row>
    <row r="84" spans="1:10" s="75" customFormat="1" ht="30">
      <c r="A84" s="75" t="s">
        <v>5103</v>
      </c>
      <c r="B84" s="73"/>
      <c r="C84" s="72"/>
      <c r="D84" s="76" t="s">
        <v>666</v>
      </c>
      <c r="E84" s="73"/>
      <c r="F84" s="74" t="str">
        <f>IF(I84="ja","x","")</f>
        <v/>
      </c>
      <c r="G84" s="74" t="str">
        <f>IF(I84="neen","x","")</f>
        <v/>
      </c>
      <c r="H84" s="74" t="str">
        <f>IF(I84="NW","x","")</f>
        <v/>
      </c>
      <c r="I84" s="75" t="str">
        <f>'K-gesprek lkr'!H31</f>
        <v>leeg</v>
      </c>
      <c r="J84" s="62" t="str">
        <f t="shared" si="1"/>
        <v/>
      </c>
    </row>
    <row r="85" spans="1:10" s="75" customFormat="1" ht="15">
      <c r="A85" s="75" t="s">
        <v>5104</v>
      </c>
      <c r="B85" s="73"/>
      <c r="C85" s="252" t="s">
        <v>53</v>
      </c>
      <c r="D85" s="253"/>
      <c r="E85" s="71" t="s">
        <v>56</v>
      </c>
      <c r="F85" s="104"/>
      <c r="G85" s="104"/>
      <c r="H85" s="104"/>
      <c r="I85" s="62" t="str">
        <f>IF(F85="x","ja",IF(G85="x","neen",IF(H85="x","NW","leeg")))</f>
        <v>leeg</v>
      </c>
      <c r="J85" s="62" t="str">
        <f t="shared" si="1"/>
        <v/>
      </c>
    </row>
    <row r="86" spans="1:10" s="75" customFormat="1" ht="15">
      <c r="A86" s="75" t="s">
        <v>5105</v>
      </c>
      <c r="B86" s="73"/>
      <c r="C86" s="73"/>
      <c r="D86" s="76" t="s">
        <v>338</v>
      </c>
      <c r="E86" s="73"/>
      <c r="F86" s="74" t="str">
        <f>IF(I86="ja","x","")</f>
        <v/>
      </c>
      <c r="G86" s="74" t="str">
        <f>IF(I86="neen","x","")</f>
        <v/>
      </c>
      <c r="H86" s="74" t="str">
        <f>IF(I86="NW","x","")</f>
        <v/>
      </c>
      <c r="I86" s="75" t="str">
        <f>'K-Lesobservatie'!H38</f>
        <v>leeg</v>
      </c>
      <c r="J86" s="62" t="str">
        <f t="shared" si="1"/>
        <v/>
      </c>
    </row>
    <row r="87" spans="1:10" s="75" customFormat="1" ht="15">
      <c r="B87" s="247" t="s">
        <v>134</v>
      </c>
      <c r="C87" s="248"/>
      <c r="D87" s="248"/>
      <c r="E87" s="248"/>
      <c r="F87" s="248"/>
      <c r="G87" s="248"/>
      <c r="H87" s="249"/>
      <c r="J87" s="62" t="str">
        <f t="shared" si="1"/>
        <v/>
      </c>
    </row>
    <row r="88" spans="1:10" s="75" customFormat="1" ht="15">
      <c r="A88" s="75" t="s">
        <v>5106</v>
      </c>
      <c r="B88" s="78" t="s">
        <v>42</v>
      </c>
      <c r="C88" s="250" t="s">
        <v>135</v>
      </c>
      <c r="D88" s="251"/>
      <c r="E88" s="70" t="s">
        <v>56</v>
      </c>
      <c r="F88" s="105"/>
      <c r="G88" s="105"/>
      <c r="H88" s="105"/>
      <c r="I88" s="62" t="str">
        <f>IF(F88="x","ja",IF(G88="x","neen",IF(H88="x","NW","leeg")))</f>
        <v>leeg</v>
      </c>
      <c r="J88" s="62" t="str">
        <f t="shared" si="1"/>
        <v/>
      </c>
    </row>
    <row r="89" spans="1:10" s="75" customFormat="1" ht="30">
      <c r="A89" s="75" t="s">
        <v>5107</v>
      </c>
      <c r="B89" s="71" t="s">
        <v>124</v>
      </c>
      <c r="C89" s="73" t="s">
        <v>255</v>
      </c>
      <c r="D89" s="72" t="s">
        <v>399</v>
      </c>
      <c r="E89" s="73"/>
      <c r="F89" s="74" t="str">
        <f>IF(I89="ja","x","")</f>
        <v/>
      </c>
      <c r="G89" s="74" t="str">
        <f>IF(I89="neen","x","")</f>
        <v/>
      </c>
      <c r="H89" s="74" t="str">
        <f>IF(I89="NW","x","")</f>
        <v/>
      </c>
      <c r="I89" s="75" t="str">
        <f>'K-Lesobservatie'!H41</f>
        <v>leeg</v>
      </c>
      <c r="J89" s="62" t="str">
        <f t="shared" si="1"/>
        <v/>
      </c>
    </row>
    <row r="90" spans="1:10" s="75" customFormat="1" ht="15">
      <c r="A90" s="75" t="s">
        <v>5108</v>
      </c>
      <c r="B90" s="73"/>
      <c r="C90" s="73"/>
      <c r="D90" s="72" t="s">
        <v>339</v>
      </c>
      <c r="E90" s="73"/>
      <c r="F90" s="74" t="str">
        <f>IF(I90="ja","x","")</f>
        <v/>
      </c>
      <c r="G90" s="74" t="str">
        <f>IF(I90="neen","x","")</f>
        <v/>
      </c>
      <c r="H90" s="74" t="str">
        <f>IF(I90="NW","x","")</f>
        <v/>
      </c>
      <c r="I90" s="75" t="str">
        <f>'K-Lesobservatie'!H42</f>
        <v>leeg</v>
      </c>
      <c r="J90" s="62" t="str">
        <f t="shared" si="1"/>
        <v/>
      </c>
    </row>
    <row r="91" spans="1:10" s="75" customFormat="1" ht="15">
      <c r="A91" s="75" t="s">
        <v>5109</v>
      </c>
      <c r="B91" s="73"/>
      <c r="C91" s="73"/>
      <c r="D91" s="72" t="s">
        <v>340</v>
      </c>
      <c r="E91" s="73"/>
      <c r="F91" s="74" t="str">
        <f>IF(I91="ja","x","")</f>
        <v/>
      </c>
      <c r="G91" s="74" t="str">
        <f>IF(I91="neen","x","")</f>
        <v/>
      </c>
      <c r="H91" s="74" t="str">
        <f>IF(I91="NW","x","")</f>
        <v/>
      </c>
      <c r="I91" s="75" t="str">
        <f>'K-Lesobservatie'!H43</f>
        <v>leeg</v>
      </c>
      <c r="J91" s="62" t="str">
        <f t="shared" si="1"/>
        <v/>
      </c>
    </row>
    <row r="92" spans="1:10" s="75" customFormat="1" ht="15">
      <c r="B92" s="73"/>
      <c r="C92" s="73"/>
      <c r="D92" s="72" t="s">
        <v>812</v>
      </c>
      <c r="E92" s="73"/>
      <c r="F92" s="74"/>
      <c r="G92" s="74"/>
      <c r="H92" s="74"/>
      <c r="J92" s="62" t="str">
        <f t="shared" si="1"/>
        <v/>
      </c>
    </row>
    <row r="93" spans="1:10" s="75" customFormat="1" ht="15">
      <c r="A93" s="75" t="s">
        <v>5110</v>
      </c>
      <c r="B93" s="73"/>
      <c r="C93" s="73"/>
      <c r="D93" s="88" t="s">
        <v>675</v>
      </c>
      <c r="E93" s="73"/>
      <c r="F93" s="74" t="str">
        <f t="shared" ref="F93:F105" si="2">IF(I93="ja","x","")</f>
        <v/>
      </c>
      <c r="G93" s="74" t="str">
        <f t="shared" ref="G93:G105" si="3">IF(I93="neen","x","")</f>
        <v/>
      </c>
      <c r="H93" s="74" t="str">
        <f t="shared" ref="H93:H105" si="4">IF(I93="NW","x","")</f>
        <v/>
      </c>
      <c r="I93" s="75" t="str">
        <f>'K-Lesobservatie'!H45</f>
        <v>leeg</v>
      </c>
      <c r="J93" s="62" t="str">
        <f t="shared" si="1"/>
        <v/>
      </c>
    </row>
    <row r="94" spans="1:10" s="75" customFormat="1" ht="15">
      <c r="A94" s="75" t="s">
        <v>5111</v>
      </c>
      <c r="B94" s="73"/>
      <c r="C94" s="73"/>
      <c r="D94" s="88" t="s">
        <v>676</v>
      </c>
      <c r="E94" s="73"/>
      <c r="F94" s="74" t="str">
        <f t="shared" si="2"/>
        <v/>
      </c>
      <c r="G94" s="74" t="str">
        <f t="shared" si="3"/>
        <v/>
      </c>
      <c r="H94" s="74" t="str">
        <f t="shared" si="4"/>
        <v/>
      </c>
      <c r="I94" s="75" t="str">
        <f>'K-Lesobservatie'!H46</f>
        <v>leeg</v>
      </c>
      <c r="J94" s="62" t="str">
        <f t="shared" si="1"/>
        <v/>
      </c>
    </row>
    <row r="95" spans="1:10" s="75" customFormat="1" ht="15">
      <c r="A95" s="75" t="s">
        <v>5112</v>
      </c>
      <c r="B95" s="73"/>
      <c r="C95" s="73"/>
      <c r="D95" s="88" t="s">
        <v>677</v>
      </c>
      <c r="E95" s="73"/>
      <c r="F95" s="74" t="str">
        <f t="shared" si="2"/>
        <v/>
      </c>
      <c r="G95" s="74" t="str">
        <f t="shared" si="3"/>
        <v/>
      </c>
      <c r="H95" s="74" t="str">
        <f t="shared" si="4"/>
        <v/>
      </c>
      <c r="I95" s="75" t="str">
        <f>'K-Lesobservatie'!H47</f>
        <v>leeg</v>
      </c>
      <c r="J95" s="62" t="str">
        <f t="shared" si="1"/>
        <v/>
      </c>
    </row>
    <row r="96" spans="1:10" s="75" customFormat="1" ht="15">
      <c r="A96" s="75" t="s">
        <v>5113</v>
      </c>
      <c r="B96" s="73"/>
      <c r="C96" s="73"/>
      <c r="D96" s="88" t="s">
        <v>678</v>
      </c>
      <c r="E96" s="73"/>
      <c r="F96" s="74" t="str">
        <f t="shared" si="2"/>
        <v/>
      </c>
      <c r="G96" s="74" t="str">
        <f t="shared" si="3"/>
        <v/>
      </c>
      <c r="H96" s="74" t="str">
        <f t="shared" si="4"/>
        <v/>
      </c>
      <c r="I96" s="75" t="str">
        <f>'K-Lesobservatie'!H48</f>
        <v>leeg</v>
      </c>
      <c r="J96" s="62" t="str">
        <f t="shared" si="1"/>
        <v/>
      </c>
    </row>
    <row r="97" spans="1:22" s="75" customFormat="1" ht="15">
      <c r="A97" s="75" t="s">
        <v>5114</v>
      </c>
      <c r="B97" s="73"/>
      <c r="C97" s="73"/>
      <c r="D97" s="88" t="s">
        <v>679</v>
      </c>
      <c r="E97" s="73"/>
      <c r="F97" s="74" t="str">
        <f t="shared" si="2"/>
        <v/>
      </c>
      <c r="G97" s="74" t="str">
        <f t="shared" si="3"/>
        <v/>
      </c>
      <c r="H97" s="74" t="str">
        <f t="shared" si="4"/>
        <v/>
      </c>
      <c r="I97" s="75" t="str">
        <f>'K-Lesobservatie'!H49</f>
        <v>leeg</v>
      </c>
      <c r="J97" s="62" t="str">
        <f t="shared" si="1"/>
        <v/>
      </c>
    </row>
    <row r="98" spans="1:22" s="75" customFormat="1" ht="15">
      <c r="A98" s="75" t="s">
        <v>5115</v>
      </c>
      <c r="B98" s="73"/>
      <c r="C98" s="73"/>
      <c r="D98" s="88" t="s">
        <v>680</v>
      </c>
      <c r="E98" s="73"/>
      <c r="F98" s="74" t="str">
        <f t="shared" si="2"/>
        <v/>
      </c>
      <c r="G98" s="74" t="str">
        <f t="shared" si="3"/>
        <v/>
      </c>
      <c r="H98" s="74" t="str">
        <f t="shared" si="4"/>
        <v/>
      </c>
      <c r="I98" s="75" t="str">
        <f>'K-Lesobservatie'!H50</f>
        <v>leeg</v>
      </c>
      <c r="J98" s="62" t="str">
        <f t="shared" si="1"/>
        <v/>
      </c>
    </row>
    <row r="99" spans="1:22" s="75" customFormat="1" ht="15">
      <c r="A99" s="75" t="s">
        <v>5116</v>
      </c>
      <c r="B99" s="73"/>
      <c r="C99" s="73"/>
      <c r="D99" s="88" t="s">
        <v>681</v>
      </c>
      <c r="E99" s="73"/>
      <c r="F99" s="74" t="str">
        <f t="shared" si="2"/>
        <v/>
      </c>
      <c r="G99" s="74" t="str">
        <f t="shared" si="3"/>
        <v/>
      </c>
      <c r="H99" s="74" t="str">
        <f t="shared" si="4"/>
        <v/>
      </c>
      <c r="I99" s="75" t="str">
        <f>'K-Lesobservatie'!H51</f>
        <v>leeg</v>
      </c>
      <c r="J99" s="62" t="str">
        <f t="shared" si="1"/>
        <v/>
      </c>
    </row>
    <row r="100" spans="1:22" s="75" customFormat="1" ht="15">
      <c r="A100" s="75" t="s">
        <v>5117</v>
      </c>
      <c r="B100" s="73"/>
      <c r="C100" s="73"/>
      <c r="D100" s="88" t="s">
        <v>682</v>
      </c>
      <c r="E100" s="73"/>
      <c r="F100" s="74" t="str">
        <f t="shared" si="2"/>
        <v/>
      </c>
      <c r="G100" s="74" t="str">
        <f t="shared" si="3"/>
        <v/>
      </c>
      <c r="H100" s="74" t="str">
        <f t="shared" si="4"/>
        <v/>
      </c>
      <c r="I100" s="75" t="str">
        <f>'K-Lesobservatie'!H52</f>
        <v>leeg</v>
      </c>
      <c r="J100" s="62" t="str">
        <f t="shared" si="1"/>
        <v/>
      </c>
    </row>
    <row r="101" spans="1:22" s="75" customFormat="1" ht="15">
      <c r="A101" s="75" t="s">
        <v>5118</v>
      </c>
      <c r="B101" s="73"/>
      <c r="C101" s="73"/>
      <c r="D101" s="88" t="s">
        <v>687</v>
      </c>
      <c r="E101" s="73"/>
      <c r="F101" s="74" t="str">
        <f t="shared" si="2"/>
        <v/>
      </c>
      <c r="G101" s="74" t="str">
        <f t="shared" si="3"/>
        <v/>
      </c>
      <c r="H101" s="74" t="str">
        <f t="shared" si="4"/>
        <v/>
      </c>
      <c r="I101" s="75" t="str">
        <f>'K-Lesobservatie'!H53</f>
        <v>leeg</v>
      </c>
      <c r="J101" s="62" t="str">
        <f t="shared" si="1"/>
        <v/>
      </c>
    </row>
    <row r="102" spans="1:22" s="75" customFormat="1" ht="15">
      <c r="A102" s="75" t="s">
        <v>5119</v>
      </c>
      <c r="B102" s="73"/>
      <c r="C102" s="73"/>
      <c r="D102" s="88" t="s">
        <v>683</v>
      </c>
      <c r="E102" s="73"/>
      <c r="F102" s="74" t="str">
        <f t="shared" si="2"/>
        <v/>
      </c>
      <c r="G102" s="74" t="str">
        <f t="shared" si="3"/>
        <v/>
      </c>
      <c r="H102" s="74" t="str">
        <f t="shared" si="4"/>
        <v/>
      </c>
      <c r="I102" s="75" t="str">
        <f>'K-Lesobservatie'!H54</f>
        <v>leeg</v>
      </c>
      <c r="J102" s="62" t="str">
        <f t="shared" si="1"/>
        <v/>
      </c>
    </row>
    <row r="103" spans="1:22" s="75" customFormat="1" ht="15">
      <c r="A103" s="75" t="s">
        <v>5120</v>
      </c>
      <c r="B103" s="73"/>
      <c r="C103" s="73"/>
      <c r="D103" s="88" t="s">
        <v>684</v>
      </c>
      <c r="E103" s="73"/>
      <c r="F103" s="74" t="str">
        <f t="shared" si="2"/>
        <v/>
      </c>
      <c r="G103" s="74" t="str">
        <f t="shared" si="3"/>
        <v/>
      </c>
      <c r="H103" s="74" t="str">
        <f t="shared" si="4"/>
        <v/>
      </c>
      <c r="I103" s="75" t="str">
        <f>'K-Lesobservatie'!H55</f>
        <v>leeg</v>
      </c>
      <c r="J103" s="62" t="str">
        <f t="shared" si="1"/>
        <v/>
      </c>
    </row>
    <row r="104" spans="1:22" s="75" customFormat="1" ht="15">
      <c r="A104" s="75" t="s">
        <v>5121</v>
      </c>
      <c r="B104" s="73"/>
      <c r="C104" s="73"/>
      <c r="D104" s="88" t="s">
        <v>685</v>
      </c>
      <c r="E104" s="73"/>
      <c r="F104" s="74" t="str">
        <f t="shared" si="2"/>
        <v/>
      </c>
      <c r="G104" s="74" t="str">
        <f t="shared" si="3"/>
        <v/>
      </c>
      <c r="H104" s="74" t="str">
        <f t="shared" si="4"/>
        <v/>
      </c>
      <c r="I104" s="75" t="str">
        <f>'K-Lesobservatie'!H56</f>
        <v>leeg</v>
      </c>
      <c r="J104" s="62" t="str">
        <f t="shared" si="1"/>
        <v/>
      </c>
    </row>
    <row r="105" spans="1:22" s="75" customFormat="1" ht="15">
      <c r="A105" s="75" t="s">
        <v>5122</v>
      </c>
      <c r="B105" s="73"/>
      <c r="C105" s="73"/>
      <c r="D105" s="88" t="s">
        <v>686</v>
      </c>
      <c r="E105" s="73"/>
      <c r="F105" s="74" t="str">
        <f t="shared" si="2"/>
        <v/>
      </c>
      <c r="G105" s="74" t="str">
        <f t="shared" si="3"/>
        <v/>
      </c>
      <c r="H105" s="74" t="str">
        <f t="shared" si="4"/>
        <v/>
      </c>
      <c r="I105" s="75" t="str">
        <f>'K-Lesobservatie'!H57</f>
        <v>leeg</v>
      </c>
      <c r="J105" s="62" t="str">
        <f t="shared" si="1"/>
        <v/>
      </c>
    </row>
    <row r="106" spans="1:22" s="75" customFormat="1" ht="15">
      <c r="A106" s="75" t="s">
        <v>5123</v>
      </c>
      <c r="B106" s="71" t="s">
        <v>55</v>
      </c>
      <c r="C106" s="250" t="s">
        <v>3</v>
      </c>
      <c r="D106" s="251"/>
      <c r="E106" s="71" t="s">
        <v>56</v>
      </c>
      <c r="F106" s="105"/>
      <c r="G106" s="105"/>
      <c r="H106" s="105"/>
      <c r="I106" s="62" t="str">
        <f>IF(F106="x","ja",IF(G106="x","neen",IF(H106="x","NW","leeg")))</f>
        <v>leeg</v>
      </c>
      <c r="J106" s="62" t="str">
        <f t="shared" si="1"/>
        <v/>
      </c>
    </row>
    <row r="107" spans="1:22" s="75" customFormat="1" ht="30">
      <c r="A107" s="75" t="s">
        <v>5124</v>
      </c>
      <c r="B107" s="73"/>
      <c r="C107" s="73"/>
      <c r="D107" s="76" t="s">
        <v>688</v>
      </c>
      <c r="E107" s="73"/>
      <c r="F107" s="74" t="str">
        <f>IF(I107="ja","x","")</f>
        <v/>
      </c>
      <c r="G107" s="74" t="str">
        <f>IF(I107="neen","x","")</f>
        <v/>
      </c>
      <c r="H107" s="74" t="str">
        <f>IF(I107="NW","x","")</f>
        <v/>
      </c>
      <c r="I107" s="75" t="str">
        <f>'K-gesprek lkr'!H34</f>
        <v>leeg</v>
      </c>
      <c r="J107" s="62" t="str">
        <f t="shared" si="1"/>
        <v/>
      </c>
    </row>
    <row r="108" spans="1:22" s="75" customFormat="1" ht="15">
      <c r="A108" s="75" t="s">
        <v>5125</v>
      </c>
      <c r="B108" s="73"/>
      <c r="C108" s="250" t="s">
        <v>371</v>
      </c>
      <c r="D108" s="251"/>
      <c r="E108" s="71" t="s">
        <v>56</v>
      </c>
      <c r="F108" s="105"/>
      <c r="G108" s="105"/>
      <c r="H108" s="105"/>
      <c r="I108" s="62" t="str">
        <f>IF(F108="x","ja",IF(G108="x","neen",IF(H108="x","NW","leeg")))</f>
        <v>leeg</v>
      </c>
      <c r="J108" s="62" t="str">
        <f t="shared" si="1"/>
        <v/>
      </c>
    </row>
    <row r="109" spans="1:22" s="75" customFormat="1" ht="30">
      <c r="A109" s="75" t="s">
        <v>5126</v>
      </c>
      <c r="B109" s="73"/>
      <c r="C109" s="73"/>
      <c r="D109" s="76" t="s">
        <v>401</v>
      </c>
      <c r="E109" s="73"/>
      <c r="F109" s="74" t="str">
        <f>IF(I109="ja","x","")</f>
        <v/>
      </c>
      <c r="G109" s="74" t="str">
        <f>IF(I109="neen","x","")</f>
        <v/>
      </c>
      <c r="H109" s="74" t="str">
        <f>IF(I109="NW","x","")</f>
        <v/>
      </c>
      <c r="I109" s="75" t="str">
        <f>'K-Lesobservatie'!H58</f>
        <v>leeg</v>
      </c>
      <c r="J109" s="62" t="str">
        <f t="shared" si="1"/>
        <v/>
      </c>
    </row>
    <row r="110" spans="1:22" s="75" customFormat="1" ht="30">
      <c r="A110" s="75" t="s">
        <v>5127</v>
      </c>
      <c r="B110" s="73"/>
      <c r="C110" s="73"/>
      <c r="D110" s="76" t="s">
        <v>689</v>
      </c>
      <c r="E110" s="73"/>
      <c r="F110" s="74" t="str">
        <f>IF(I110="ja","x","")</f>
        <v/>
      </c>
      <c r="G110" s="74" t="str">
        <f>IF(I110="neen","x","")</f>
        <v/>
      </c>
      <c r="H110" s="74" t="str">
        <f>IF(I110="NW","x","")</f>
        <v/>
      </c>
      <c r="I110" s="75" t="str">
        <f>'K-Lesobservatie'!H59</f>
        <v>leeg</v>
      </c>
      <c r="J110" s="62" t="str">
        <f t="shared" si="1"/>
        <v/>
      </c>
    </row>
    <row r="111" spans="1:22" s="75" customFormat="1" ht="30">
      <c r="A111" s="75" t="s">
        <v>5128</v>
      </c>
      <c r="B111" s="73"/>
      <c r="C111" s="72"/>
      <c r="D111" s="87" t="s">
        <v>341</v>
      </c>
      <c r="E111" s="77"/>
      <c r="F111" s="74" t="str">
        <f>IF(I111="ja","x","")</f>
        <v/>
      </c>
      <c r="G111" s="74" t="str">
        <f>IF(I111="neen","x","")</f>
        <v/>
      </c>
      <c r="H111" s="74" t="str">
        <f>IF(I111="NW","x","")</f>
        <v/>
      </c>
      <c r="I111" s="89" t="str">
        <f>'K-Lesobservatie'!H60</f>
        <v>leeg</v>
      </c>
      <c r="J111" s="62" t="str">
        <f t="shared" si="1"/>
        <v/>
      </c>
      <c r="Q111" s="89"/>
      <c r="R111" s="89"/>
      <c r="S111" s="89"/>
      <c r="T111" s="89"/>
      <c r="U111" s="89"/>
      <c r="V111" s="89"/>
    </row>
    <row r="112" spans="1:22" s="75" customFormat="1" ht="15">
      <c r="A112" s="75" t="s">
        <v>5129</v>
      </c>
      <c r="B112" s="73"/>
      <c r="C112" s="72"/>
      <c r="D112" s="72" t="s">
        <v>342</v>
      </c>
      <c r="E112" s="73"/>
      <c r="F112" s="74" t="str">
        <f>IF(I112="ja","x","")</f>
        <v/>
      </c>
      <c r="G112" s="74" t="str">
        <f>IF(I112="neen","x","")</f>
        <v/>
      </c>
      <c r="H112" s="74" t="str">
        <f>IF(I112="NW","x","")</f>
        <v/>
      </c>
      <c r="I112" s="90" t="str">
        <f>'K-Lesobservatie'!H61</f>
        <v>leeg</v>
      </c>
      <c r="J112" s="62" t="str">
        <f t="shared" si="1"/>
        <v/>
      </c>
      <c r="Q112" s="90"/>
      <c r="R112" s="90"/>
      <c r="S112" s="90"/>
      <c r="T112" s="90"/>
      <c r="U112" s="90"/>
      <c r="V112" s="90"/>
    </row>
    <row r="113" spans="1:24" s="75" customFormat="1" ht="30">
      <c r="A113" s="75" t="s">
        <v>5130</v>
      </c>
      <c r="B113" s="73"/>
      <c r="C113" s="72"/>
      <c r="D113" s="72" t="s">
        <v>562</v>
      </c>
      <c r="E113" s="73"/>
      <c r="F113" s="74" t="str">
        <f>IF(I113="ja","x","")</f>
        <v/>
      </c>
      <c r="G113" s="74" t="str">
        <f>IF(I113="neen","x","")</f>
        <v/>
      </c>
      <c r="H113" s="74" t="str">
        <f>IF(I113="NW","x","")</f>
        <v/>
      </c>
      <c r="I113" s="90" t="str">
        <f>'K-Lesobservatie'!H62</f>
        <v>leeg</v>
      </c>
      <c r="J113" s="62" t="str">
        <f t="shared" si="1"/>
        <v/>
      </c>
      <c r="Q113" s="90"/>
      <c r="R113" s="90"/>
      <c r="S113" s="90"/>
      <c r="T113" s="90"/>
      <c r="U113" s="90"/>
      <c r="V113" s="90"/>
    </row>
    <row r="114" spans="1:24" s="75" customFormat="1" ht="15">
      <c r="A114" s="75" t="s">
        <v>5131</v>
      </c>
      <c r="B114" s="73"/>
      <c r="C114" s="250" t="s">
        <v>260</v>
      </c>
      <c r="D114" s="251"/>
      <c r="E114" s="71" t="s">
        <v>56</v>
      </c>
      <c r="F114" s="105"/>
      <c r="G114" s="105"/>
      <c r="H114" s="105"/>
      <c r="I114" s="62" t="str">
        <f>IF(F114="x","ja",IF(G114="x","neen",IF(H114="x","NW","leeg")))</f>
        <v>leeg</v>
      </c>
      <c r="J114" s="62" t="str">
        <f t="shared" si="1"/>
        <v/>
      </c>
      <c r="Q114" s="90"/>
      <c r="R114" s="90"/>
      <c r="S114" s="90"/>
      <c r="T114" s="90"/>
      <c r="U114" s="90"/>
      <c r="V114" s="90"/>
    </row>
    <row r="115" spans="1:24" s="75" customFormat="1" ht="30">
      <c r="A115" s="75" t="s">
        <v>5132</v>
      </c>
      <c r="B115" s="73"/>
      <c r="C115" s="73"/>
      <c r="D115" s="72" t="s">
        <v>402</v>
      </c>
      <c r="E115" s="73"/>
      <c r="F115" s="74" t="str">
        <f>IF(I115="ja","x","")</f>
        <v/>
      </c>
      <c r="G115" s="74" t="str">
        <f>IF(I115="neen","x","")</f>
        <v/>
      </c>
      <c r="H115" s="74" t="str">
        <f>IF(I115="NW","x","")</f>
        <v/>
      </c>
      <c r="I115" s="90" t="str">
        <f>'K-gesprek lkr'!H35</f>
        <v>leeg</v>
      </c>
      <c r="J115" s="62" t="str">
        <f t="shared" si="1"/>
        <v/>
      </c>
      <c r="K115" s="91"/>
      <c r="L115" s="91"/>
      <c r="M115" s="91"/>
      <c r="N115" s="91"/>
      <c r="O115" s="91"/>
      <c r="P115" s="91"/>
      <c r="Q115" s="90"/>
      <c r="R115" s="90"/>
      <c r="S115" s="90"/>
      <c r="T115" s="90"/>
      <c r="U115" s="90"/>
      <c r="V115" s="90"/>
    </row>
    <row r="116" spans="1:24" s="75" customFormat="1" ht="30">
      <c r="A116" s="75" t="s">
        <v>5133</v>
      </c>
      <c r="B116" s="73"/>
      <c r="C116" s="73"/>
      <c r="D116" s="92" t="s">
        <v>343</v>
      </c>
      <c r="E116" s="77"/>
      <c r="F116" s="74" t="str">
        <f>IF(I116="ja","x","")</f>
        <v/>
      </c>
      <c r="G116" s="74" t="str">
        <f>IF(I116="neen","x","")</f>
        <v/>
      </c>
      <c r="H116" s="74" t="str">
        <f>IF(I116="NW","x","")</f>
        <v/>
      </c>
      <c r="I116" s="89" t="str">
        <f>'K-gesprek lkr'!H36</f>
        <v>leeg</v>
      </c>
      <c r="J116" s="62" t="str">
        <f t="shared" si="1"/>
        <v/>
      </c>
      <c r="Q116" s="89"/>
      <c r="R116" s="89"/>
      <c r="S116" s="89"/>
      <c r="T116" s="89"/>
      <c r="U116" s="89"/>
      <c r="V116" s="89"/>
    </row>
    <row r="117" spans="1:24" s="75" customFormat="1" ht="15">
      <c r="A117" s="75" t="s">
        <v>5134</v>
      </c>
      <c r="B117" s="73"/>
      <c r="C117" s="250" t="s">
        <v>5</v>
      </c>
      <c r="D117" s="251"/>
      <c r="E117" s="71" t="s">
        <v>56</v>
      </c>
      <c r="F117" s="105"/>
      <c r="G117" s="105"/>
      <c r="H117" s="105"/>
      <c r="I117" s="62" t="str">
        <f>IF(F117="x","ja",IF(G117="x","neen",IF(H117="x","NW","leeg")))</f>
        <v>leeg</v>
      </c>
      <c r="J117" s="62" t="str">
        <f t="shared" si="1"/>
        <v/>
      </c>
      <c r="Q117" s="89"/>
      <c r="R117" s="89"/>
      <c r="S117" s="89"/>
      <c r="T117" s="89"/>
      <c r="U117" s="89"/>
      <c r="V117" s="89"/>
    </row>
    <row r="118" spans="1:24" s="75" customFormat="1" ht="30">
      <c r="A118" s="75" t="s">
        <v>5135</v>
      </c>
      <c r="B118" s="73"/>
      <c r="C118" s="73"/>
      <c r="D118" s="86" t="s">
        <v>433</v>
      </c>
      <c r="E118" s="73"/>
      <c r="F118" s="74" t="str">
        <f>IF(I118="ja","x","")</f>
        <v/>
      </c>
      <c r="G118" s="74" t="str">
        <f>IF(I118="neen","x","")</f>
        <v/>
      </c>
      <c r="H118" s="74" t="str">
        <f>IF(I118="NW","x","")</f>
        <v/>
      </c>
      <c r="I118" s="75" t="str">
        <f>'K-gesprek lkr'!H37</f>
        <v>leeg</v>
      </c>
      <c r="J118" s="62" t="str">
        <f t="shared" si="1"/>
        <v/>
      </c>
    </row>
    <row r="119" spans="1:24" s="75" customFormat="1" ht="30">
      <c r="A119" s="75" t="s">
        <v>5136</v>
      </c>
      <c r="B119" s="73"/>
      <c r="C119" s="77"/>
      <c r="D119" s="87" t="s">
        <v>668</v>
      </c>
      <c r="E119" s="73"/>
      <c r="F119" s="74" t="str">
        <f>IF(I119="ja","x","")</f>
        <v/>
      </c>
      <c r="G119" s="74" t="str">
        <f>IF(I119="neen","x","")</f>
        <v/>
      </c>
      <c r="H119" s="74" t="str">
        <f>IF(I119="NW","x","")</f>
        <v/>
      </c>
      <c r="I119" s="75" t="str">
        <f>'K-gesprek lkr'!H38</f>
        <v>leeg</v>
      </c>
      <c r="J119" s="62" t="str">
        <f t="shared" si="1"/>
        <v/>
      </c>
    </row>
    <row r="120" spans="1:24" s="75" customFormat="1" ht="15">
      <c r="A120" s="75" t="s">
        <v>5137</v>
      </c>
      <c r="B120" s="73"/>
      <c r="C120" s="250" t="s">
        <v>54</v>
      </c>
      <c r="D120" s="251"/>
      <c r="E120" s="71" t="s">
        <v>56</v>
      </c>
      <c r="F120" s="105"/>
      <c r="G120" s="105"/>
      <c r="H120" s="105"/>
      <c r="I120" s="62" t="str">
        <f>IF(F120="x","ja",IF(G120="x","neen",IF(H120="x","NW","leeg")))</f>
        <v>leeg</v>
      </c>
      <c r="J120" s="62" t="str">
        <f t="shared" si="1"/>
        <v/>
      </c>
    </row>
    <row r="121" spans="1:24" s="75" customFormat="1" ht="15">
      <c r="A121" s="75" t="s">
        <v>5138</v>
      </c>
      <c r="B121" s="73"/>
      <c r="C121" s="72"/>
      <c r="D121" s="79" t="s">
        <v>331</v>
      </c>
      <c r="E121" s="73"/>
      <c r="F121" s="74" t="str">
        <f>IF(I121="ja","x","")</f>
        <v/>
      </c>
      <c r="G121" s="74" t="str">
        <f>IF(I121="neen","x","")</f>
        <v/>
      </c>
      <c r="H121" s="74" t="str">
        <f>IF(I121="NW","x","")</f>
        <v/>
      </c>
      <c r="I121" s="75" t="str">
        <f>'K-gesprek lkr'!H39</f>
        <v>leeg</v>
      </c>
      <c r="J121" s="62" t="str">
        <f t="shared" si="1"/>
        <v/>
      </c>
    </row>
    <row r="122" spans="1:24" s="75" customFormat="1" ht="15">
      <c r="A122" s="75" t="s">
        <v>5139</v>
      </c>
      <c r="B122" s="73"/>
      <c r="C122" s="250" t="s">
        <v>53</v>
      </c>
      <c r="D122" s="251"/>
      <c r="E122" s="71" t="s">
        <v>56</v>
      </c>
      <c r="F122" s="105"/>
      <c r="G122" s="105"/>
      <c r="H122" s="105"/>
      <c r="I122" s="62" t="str">
        <f>IF(F122="x","ja",IF(G122="x","neen",IF(H122="x","NW","leeg")))</f>
        <v>leeg</v>
      </c>
      <c r="J122" s="62" t="str">
        <f t="shared" si="1"/>
        <v/>
      </c>
    </row>
    <row r="123" spans="1:24" s="75" customFormat="1" ht="15">
      <c r="A123" s="75" t="s">
        <v>5140</v>
      </c>
      <c r="B123" s="73"/>
      <c r="C123" s="73"/>
      <c r="D123" s="76" t="s">
        <v>136</v>
      </c>
      <c r="E123" s="73"/>
      <c r="F123" s="74" t="str">
        <f>IF(I123="ja","x","")</f>
        <v/>
      </c>
      <c r="G123" s="74" t="str">
        <f>IF(I123="neen","x","")</f>
        <v/>
      </c>
      <c r="H123" s="74" t="str">
        <f>IF(I123="NW","x","")</f>
        <v/>
      </c>
      <c r="I123" s="75" t="str">
        <f>'K-Lesobservatie'!H63</f>
        <v>leeg</v>
      </c>
      <c r="J123" s="62" t="str">
        <f t="shared" si="1"/>
        <v/>
      </c>
    </row>
    <row r="124" spans="1:24" s="75" customFormat="1" ht="19" customHeight="1">
      <c r="A124" s="75" t="s">
        <v>5141</v>
      </c>
      <c r="B124" s="78" t="s">
        <v>137</v>
      </c>
      <c r="C124" s="250" t="s">
        <v>138</v>
      </c>
      <c r="D124" s="251"/>
      <c r="E124" s="70" t="s">
        <v>56</v>
      </c>
      <c r="F124" s="105"/>
      <c r="G124" s="105"/>
      <c r="H124" s="105"/>
      <c r="I124" s="62" t="str">
        <f>IF(F124="x","ja",IF(G124="x","neen",IF(H124="x","NW","leeg")))</f>
        <v>leeg</v>
      </c>
      <c r="J124" s="62" t="str">
        <f t="shared" si="1"/>
        <v/>
      </c>
      <c r="Q124" s="62"/>
      <c r="R124" s="62"/>
      <c r="S124" s="62"/>
      <c r="T124" s="62"/>
      <c r="U124" s="62"/>
      <c r="V124" s="62"/>
      <c r="W124" s="62"/>
      <c r="X124" s="62"/>
    </row>
    <row r="125" spans="1:24" s="75" customFormat="1" ht="15">
      <c r="A125" s="75" t="s">
        <v>5142</v>
      </c>
      <c r="B125" s="71" t="s">
        <v>124</v>
      </c>
      <c r="C125" s="73" t="s">
        <v>255</v>
      </c>
      <c r="D125" s="76" t="s">
        <v>404</v>
      </c>
      <c r="E125" s="73"/>
      <c r="F125" s="74" t="str">
        <f>IF(I125="ja","x","")</f>
        <v/>
      </c>
      <c r="G125" s="74" t="str">
        <f>IF(I125="neen","x","")</f>
        <v/>
      </c>
      <c r="H125" s="74" t="str">
        <f>IF(I125="NW","x","")</f>
        <v/>
      </c>
      <c r="I125" s="75" t="str">
        <f>'K-Lesobservatie'!H65</f>
        <v>leeg</v>
      </c>
      <c r="J125" s="62" t="str">
        <f t="shared" si="1"/>
        <v/>
      </c>
    </row>
    <row r="126" spans="1:24" s="75" customFormat="1" ht="15">
      <c r="A126" s="75" t="s">
        <v>5143</v>
      </c>
      <c r="B126" s="73"/>
      <c r="C126" s="73"/>
      <c r="D126" s="72" t="s">
        <v>344</v>
      </c>
      <c r="E126" s="73"/>
      <c r="F126" s="74" t="str">
        <f>IF(I126="ja","x","")</f>
        <v/>
      </c>
      <c r="G126" s="74" t="str">
        <f>IF(I126="neen","x","")</f>
        <v/>
      </c>
      <c r="H126" s="74" t="str">
        <f>IF(I126="NW","x","")</f>
        <v/>
      </c>
      <c r="I126" s="75" t="str">
        <f>'K-Lesobservatie'!H66</f>
        <v>leeg</v>
      </c>
      <c r="J126" s="62" t="str">
        <f t="shared" si="1"/>
        <v/>
      </c>
    </row>
    <row r="127" spans="1:24" s="75" customFormat="1" ht="15">
      <c r="A127" s="75" t="s">
        <v>5144</v>
      </c>
      <c r="B127" s="73"/>
      <c r="C127" s="73"/>
      <c r="D127" s="72" t="s">
        <v>405</v>
      </c>
      <c r="E127" s="73"/>
      <c r="F127" s="74" t="str">
        <f>IF(I127="ja","x","")</f>
        <v/>
      </c>
      <c r="G127" s="74" t="str">
        <f>IF(I127="neen","x","")</f>
        <v/>
      </c>
      <c r="H127" s="74" t="str">
        <f>IF(I127="NW","x","")</f>
        <v/>
      </c>
      <c r="I127" s="75" t="str">
        <f>'K-Lesobservatie'!H67</f>
        <v>leeg</v>
      </c>
      <c r="J127" s="62" t="str">
        <f t="shared" si="1"/>
        <v/>
      </c>
    </row>
    <row r="128" spans="1:24" s="75" customFormat="1" ht="15">
      <c r="A128" s="75" t="s">
        <v>5145</v>
      </c>
      <c r="B128" s="71" t="s">
        <v>55</v>
      </c>
      <c r="C128" s="250" t="s">
        <v>3</v>
      </c>
      <c r="D128" s="251"/>
      <c r="E128" s="71" t="s">
        <v>56</v>
      </c>
      <c r="F128" s="105"/>
      <c r="G128" s="105"/>
      <c r="H128" s="105"/>
      <c r="I128" s="62" t="str">
        <f>IF(F128="x","ja",IF(G128="x","neen",IF(H128="x","NW","leeg")))</f>
        <v>leeg</v>
      </c>
      <c r="J128" s="62" t="str">
        <f t="shared" ref="J128:J189" si="5">IF(ISERROR(I128),"!!!!","")</f>
        <v/>
      </c>
    </row>
    <row r="129" spans="1:16" s="75" customFormat="1" ht="15">
      <c r="A129" s="75" t="s">
        <v>5146</v>
      </c>
      <c r="B129" s="73"/>
      <c r="C129" s="73"/>
      <c r="D129" s="76" t="s">
        <v>362</v>
      </c>
      <c r="E129" s="73"/>
      <c r="F129" s="74" t="str">
        <f>IF(I129="ja","x","")</f>
        <v/>
      </c>
      <c r="G129" s="74" t="str">
        <f>IF(I129="neen","x","")</f>
        <v/>
      </c>
      <c r="H129" s="74" t="str">
        <f>IF(I129="NW","x","")</f>
        <v/>
      </c>
      <c r="I129" s="75" t="str">
        <f>'K-gesprek lkr'!H41</f>
        <v>leeg</v>
      </c>
      <c r="J129" s="62" t="str">
        <f t="shared" si="5"/>
        <v/>
      </c>
    </row>
    <row r="130" spans="1:16" s="75" customFormat="1" ht="15">
      <c r="A130" s="75" t="s">
        <v>5147</v>
      </c>
      <c r="B130" s="73"/>
      <c r="C130" s="250" t="s">
        <v>372</v>
      </c>
      <c r="D130" s="251"/>
      <c r="E130" s="71" t="s">
        <v>56</v>
      </c>
      <c r="F130" s="105"/>
      <c r="G130" s="105"/>
      <c r="H130" s="105"/>
      <c r="I130" s="62" t="str">
        <f>IF(F130="x","ja",IF(G130="x","neen",IF(H130="x","NW","leeg")))</f>
        <v>leeg</v>
      </c>
      <c r="J130" s="62" t="str">
        <f t="shared" si="5"/>
        <v/>
      </c>
    </row>
    <row r="131" spans="1:16" s="75" customFormat="1" ht="15">
      <c r="A131" s="75" t="s">
        <v>5148</v>
      </c>
      <c r="B131" s="73"/>
      <c r="C131" s="73"/>
      <c r="D131" s="82" t="s">
        <v>406</v>
      </c>
      <c r="E131" s="73"/>
      <c r="F131" s="74" t="str">
        <f>IF(I131="ja","x","")</f>
        <v/>
      </c>
      <c r="G131" s="74" t="str">
        <f>IF(I131="neen","x","")</f>
        <v/>
      </c>
      <c r="H131" s="74" t="str">
        <f>IF(I131="NW","x","")</f>
        <v/>
      </c>
      <c r="I131" s="75" t="str">
        <f>'K-Lesobservatie'!H68</f>
        <v>leeg</v>
      </c>
      <c r="J131" s="62" t="str">
        <f t="shared" si="5"/>
        <v/>
      </c>
    </row>
    <row r="132" spans="1:16" s="75" customFormat="1" ht="15">
      <c r="A132" s="75" t="s">
        <v>5149</v>
      </c>
      <c r="B132" s="73"/>
      <c r="C132" s="72"/>
      <c r="D132" s="82" t="s">
        <v>345</v>
      </c>
      <c r="E132" s="73"/>
      <c r="F132" s="74" t="str">
        <f>IF(I132="ja","x","")</f>
        <v/>
      </c>
      <c r="G132" s="74" t="str">
        <f>IF(I132="neen","x","")</f>
        <v/>
      </c>
      <c r="H132" s="74" t="str">
        <f>IF(I132="NW","x","")</f>
        <v/>
      </c>
      <c r="I132" s="75" t="str">
        <f>'K-Lesobservatie'!H69</f>
        <v>leeg</v>
      </c>
      <c r="J132" s="62" t="str">
        <f t="shared" si="5"/>
        <v/>
      </c>
    </row>
    <row r="133" spans="1:16" ht="15">
      <c r="A133" s="75" t="s">
        <v>5150</v>
      </c>
      <c r="B133" s="73"/>
      <c r="C133" s="73"/>
      <c r="D133" s="82" t="s">
        <v>346</v>
      </c>
      <c r="E133" s="77"/>
      <c r="F133" s="74" t="str">
        <f>IF(I133="ja","x","")</f>
        <v/>
      </c>
      <c r="G133" s="74" t="str">
        <f>IF(I133="neen","x","")</f>
        <v/>
      </c>
      <c r="H133" s="74" t="str">
        <f>IF(I133="NW","x","")</f>
        <v/>
      </c>
      <c r="I133" s="62" t="str">
        <f>'K-Lesobservatie'!H70</f>
        <v>leeg</v>
      </c>
      <c r="J133" s="62" t="str">
        <f t="shared" si="5"/>
        <v/>
      </c>
    </row>
    <row r="134" spans="1:16" ht="15">
      <c r="A134" s="75" t="s">
        <v>5151</v>
      </c>
      <c r="B134" s="73"/>
      <c r="C134" s="250" t="s">
        <v>262</v>
      </c>
      <c r="D134" s="251"/>
      <c r="E134" s="71" t="s">
        <v>56</v>
      </c>
      <c r="F134" s="105"/>
      <c r="G134" s="105"/>
      <c r="H134" s="105"/>
      <c r="I134" s="62" t="str">
        <f>IF(F134="x","ja",IF(G134="x","neen",IF(H134="x","NW","leeg")))</f>
        <v>leeg</v>
      </c>
      <c r="J134" s="62" t="str">
        <f t="shared" si="5"/>
        <v/>
      </c>
    </row>
    <row r="135" spans="1:16" ht="30">
      <c r="A135" s="75" t="s">
        <v>5152</v>
      </c>
      <c r="B135" s="73"/>
      <c r="C135" s="77"/>
      <c r="D135" s="72" t="s">
        <v>382</v>
      </c>
      <c r="E135" s="77"/>
      <c r="F135" s="74" t="str">
        <f>IF(I135="ja","x","")</f>
        <v/>
      </c>
      <c r="G135" s="74" t="str">
        <f>IF(I135="neen","x","")</f>
        <v/>
      </c>
      <c r="H135" s="74" t="str">
        <f>IF(I135="NW","x","")</f>
        <v/>
      </c>
      <c r="I135" s="62" t="str">
        <f>'K-gesprek lkr'!H42</f>
        <v>leeg</v>
      </c>
      <c r="J135" s="62" t="str">
        <f t="shared" si="5"/>
        <v/>
      </c>
    </row>
    <row r="136" spans="1:16" ht="30">
      <c r="A136" s="75" t="s">
        <v>5153</v>
      </c>
      <c r="B136" s="73"/>
      <c r="C136" s="72"/>
      <c r="D136" s="79" t="s">
        <v>383</v>
      </c>
      <c r="E136" s="77"/>
      <c r="F136" s="74" t="str">
        <f>IF(I136="ja","x","")</f>
        <v/>
      </c>
      <c r="G136" s="74" t="str">
        <f>IF(I136="neen","x","")</f>
        <v/>
      </c>
      <c r="H136" s="74" t="str">
        <f>IF(I136="NW","x","")</f>
        <v/>
      </c>
      <c r="I136" s="62" t="str">
        <f>'K-gesprek lkr'!H43</f>
        <v>leeg</v>
      </c>
      <c r="J136" s="62" t="str">
        <f t="shared" si="5"/>
        <v/>
      </c>
    </row>
    <row r="137" spans="1:16" ht="15">
      <c r="A137" s="75" t="s">
        <v>5154</v>
      </c>
      <c r="B137" s="73"/>
      <c r="C137" s="250" t="s">
        <v>5</v>
      </c>
      <c r="D137" s="251"/>
      <c r="E137" s="71" t="s">
        <v>56</v>
      </c>
      <c r="F137" s="105"/>
      <c r="G137" s="105"/>
      <c r="H137" s="105"/>
      <c r="I137" s="62" t="str">
        <f>IF(F137="x","ja",IF(G137="x","neen",IF(H137="x","NW","leeg")))</f>
        <v>leeg</v>
      </c>
      <c r="J137" s="62" t="str">
        <f t="shared" si="5"/>
        <v/>
      </c>
    </row>
    <row r="138" spans="1:16" ht="15">
      <c r="A138" s="75" t="s">
        <v>5155</v>
      </c>
      <c r="B138" s="73"/>
      <c r="C138" s="77"/>
      <c r="D138" s="76" t="s">
        <v>407</v>
      </c>
      <c r="E138" s="77"/>
      <c r="F138" s="74" t="str">
        <f>IF(I138="ja","x","")</f>
        <v/>
      </c>
      <c r="G138" s="74" t="str">
        <f>IF(I138="neen","x","")</f>
        <v/>
      </c>
      <c r="H138" s="74" t="str">
        <f>IF(I138="NW","x","")</f>
        <v/>
      </c>
      <c r="I138" s="62" t="str">
        <f>'K-gesprek lkr'!H44</f>
        <v>leeg</v>
      </c>
      <c r="J138" s="62" t="str">
        <f t="shared" si="5"/>
        <v/>
      </c>
    </row>
    <row r="139" spans="1:16" ht="15">
      <c r="A139" s="75" t="s">
        <v>5156</v>
      </c>
      <c r="B139" s="73"/>
      <c r="C139" s="250" t="s">
        <v>54</v>
      </c>
      <c r="D139" s="251"/>
      <c r="E139" s="71" t="s">
        <v>56</v>
      </c>
      <c r="F139" s="105"/>
      <c r="G139" s="105"/>
      <c r="H139" s="105"/>
      <c r="I139" s="62" t="str">
        <f>IF(F139="x","ja",IF(G139="x","neen",IF(H139="x","NW","leeg")))</f>
        <v>leeg</v>
      </c>
      <c r="J139" s="62" t="str">
        <f t="shared" si="5"/>
        <v/>
      </c>
    </row>
    <row r="140" spans="1:16" ht="15">
      <c r="A140" s="75" t="s">
        <v>5157</v>
      </c>
      <c r="B140" s="73"/>
      <c r="C140" s="77"/>
      <c r="D140" s="79" t="s">
        <v>408</v>
      </c>
      <c r="E140" s="77"/>
      <c r="F140" s="74" t="str">
        <f>IF(I140="ja","x","")</f>
        <v/>
      </c>
      <c r="G140" s="74" t="str">
        <f>IF(I140="neen","x","")</f>
        <v/>
      </c>
      <c r="H140" s="74" t="str">
        <f>IF(I140="NW","x","")</f>
        <v/>
      </c>
      <c r="I140" s="62" t="str">
        <f>'K-gesprek lkr'!H45</f>
        <v>leeg</v>
      </c>
      <c r="J140" s="62" t="str">
        <f t="shared" si="5"/>
        <v/>
      </c>
      <c r="K140" s="62"/>
      <c r="L140" s="62"/>
      <c r="M140" s="62"/>
      <c r="N140" s="62"/>
      <c r="O140" s="62"/>
      <c r="P140" s="62"/>
    </row>
    <row r="141" spans="1:16" ht="15">
      <c r="A141" s="75" t="s">
        <v>5158</v>
      </c>
      <c r="B141" s="73"/>
      <c r="C141" s="72"/>
      <c r="D141" s="79" t="s">
        <v>384</v>
      </c>
      <c r="E141" s="77"/>
      <c r="F141" s="74" t="str">
        <f>IF(I141="ja","x","")</f>
        <v/>
      </c>
      <c r="G141" s="74" t="str">
        <f>IF(I141="neen","x","")</f>
        <v/>
      </c>
      <c r="H141" s="74" t="str">
        <f>IF(I141="NW","x","")</f>
        <v/>
      </c>
      <c r="I141" s="62" t="str">
        <f>'K-gesprek lkr'!H46</f>
        <v>leeg</v>
      </c>
      <c r="J141" s="62" t="str">
        <f t="shared" si="5"/>
        <v/>
      </c>
      <c r="K141" s="62"/>
      <c r="L141" s="62"/>
      <c r="M141" s="62"/>
      <c r="N141" s="62"/>
      <c r="O141" s="62"/>
      <c r="P141" s="62"/>
    </row>
    <row r="142" spans="1:16" ht="15">
      <c r="A142" s="62" t="s">
        <v>5159</v>
      </c>
      <c r="B142" s="81" t="s">
        <v>139</v>
      </c>
      <c r="C142" s="245" t="s">
        <v>140</v>
      </c>
      <c r="D142" s="245"/>
      <c r="E142" s="70" t="s">
        <v>56</v>
      </c>
      <c r="F142" s="104"/>
      <c r="G142" s="104"/>
      <c r="H142" s="104"/>
      <c r="I142" s="62" t="str">
        <f>IF(F142="x","ja",IF(G142="x","neen",IF(H142="x","NW","leeg")))</f>
        <v>leeg</v>
      </c>
      <c r="J142" s="62" t="str">
        <f t="shared" si="5"/>
        <v/>
      </c>
      <c r="K142" s="62"/>
      <c r="L142" s="62"/>
      <c r="M142" s="62"/>
      <c r="N142" s="62"/>
      <c r="O142" s="62"/>
      <c r="P142" s="62"/>
    </row>
    <row r="143" spans="1:16" ht="15">
      <c r="A143" s="62" t="s">
        <v>5160</v>
      </c>
      <c r="B143" s="71" t="s">
        <v>124</v>
      </c>
      <c r="C143" s="73" t="s">
        <v>255</v>
      </c>
      <c r="D143" s="72" t="s">
        <v>357</v>
      </c>
      <c r="E143" s="73"/>
      <c r="F143" s="74" t="str">
        <f t="shared" ref="F143:F148" si="6">IF(I143="ja","x","")</f>
        <v/>
      </c>
      <c r="G143" s="74" t="str">
        <f t="shared" ref="G143:G148" si="7">IF(I143="neen","x","")</f>
        <v/>
      </c>
      <c r="H143" s="74" t="str">
        <f t="shared" ref="H143:H148" si="8">IF(I143="NW","x","")</f>
        <v/>
      </c>
      <c r="I143" s="62" t="str">
        <f>'K-Lesobservatie'!H72</f>
        <v>leeg</v>
      </c>
      <c r="J143" s="62" t="str">
        <f t="shared" si="5"/>
        <v/>
      </c>
      <c r="K143" s="62"/>
      <c r="L143" s="62"/>
      <c r="M143" s="62"/>
      <c r="N143" s="62"/>
      <c r="O143" s="62"/>
      <c r="P143" s="62"/>
    </row>
    <row r="144" spans="1:16" ht="15">
      <c r="A144" s="62" t="s">
        <v>5161</v>
      </c>
      <c r="B144" s="73"/>
      <c r="C144" s="73"/>
      <c r="D144" s="72" t="s">
        <v>409</v>
      </c>
      <c r="E144" s="73"/>
      <c r="F144" s="74" t="str">
        <f t="shared" si="6"/>
        <v/>
      </c>
      <c r="G144" s="74" t="str">
        <f t="shared" si="7"/>
        <v/>
      </c>
      <c r="H144" s="74" t="str">
        <f t="shared" si="8"/>
        <v/>
      </c>
      <c r="I144" s="62" t="str">
        <f>'K-Lesobservatie'!H73</f>
        <v>leeg</v>
      </c>
      <c r="J144" s="62" t="str">
        <f t="shared" si="5"/>
        <v/>
      </c>
      <c r="K144" s="62"/>
      <c r="L144" s="62"/>
      <c r="M144" s="62"/>
      <c r="N144" s="62"/>
      <c r="O144" s="62"/>
      <c r="P144" s="62"/>
    </row>
    <row r="145" spans="1:16" ht="15">
      <c r="A145" s="62" t="s">
        <v>5162</v>
      </c>
      <c r="B145" s="73"/>
      <c r="C145" s="73"/>
      <c r="D145" s="72" t="s">
        <v>410</v>
      </c>
      <c r="E145" s="73"/>
      <c r="F145" s="74" t="str">
        <f t="shared" si="6"/>
        <v/>
      </c>
      <c r="G145" s="74" t="str">
        <f t="shared" si="7"/>
        <v/>
      </c>
      <c r="H145" s="74" t="str">
        <f t="shared" si="8"/>
        <v/>
      </c>
      <c r="I145" s="62" t="str">
        <f>'K-Lesobservatie'!H74</f>
        <v>leeg</v>
      </c>
      <c r="J145" s="62" t="str">
        <f t="shared" si="5"/>
        <v/>
      </c>
      <c r="K145" s="62"/>
      <c r="L145" s="62"/>
      <c r="M145" s="62"/>
      <c r="N145" s="62"/>
      <c r="O145" s="62"/>
      <c r="P145" s="62"/>
    </row>
    <row r="146" spans="1:16" ht="15">
      <c r="A146" s="62" t="s">
        <v>5163</v>
      </c>
      <c r="B146" s="73"/>
      <c r="C146" s="73"/>
      <c r="D146" s="72" t="s">
        <v>359</v>
      </c>
      <c r="E146" s="73"/>
      <c r="F146" s="74" t="str">
        <f t="shared" si="6"/>
        <v/>
      </c>
      <c r="G146" s="74" t="str">
        <f t="shared" si="7"/>
        <v/>
      </c>
      <c r="H146" s="74" t="str">
        <f t="shared" si="8"/>
        <v/>
      </c>
      <c r="I146" s="62" t="str">
        <f>'K-Lesobservatie'!H75</f>
        <v>leeg</v>
      </c>
      <c r="J146" s="62" t="str">
        <f t="shared" si="5"/>
        <v/>
      </c>
      <c r="K146" s="62"/>
      <c r="L146" s="62"/>
      <c r="M146" s="62"/>
      <c r="N146" s="62"/>
      <c r="O146" s="62"/>
      <c r="P146" s="62"/>
    </row>
    <row r="147" spans="1:16" ht="15">
      <c r="A147" s="62" t="s">
        <v>5164</v>
      </c>
      <c r="B147" s="73"/>
      <c r="C147" s="73"/>
      <c r="D147" s="72" t="s">
        <v>411</v>
      </c>
      <c r="E147" s="73"/>
      <c r="F147" s="74" t="str">
        <f t="shared" si="6"/>
        <v/>
      </c>
      <c r="G147" s="74" t="str">
        <f t="shared" si="7"/>
        <v/>
      </c>
      <c r="H147" s="74" t="str">
        <f t="shared" si="8"/>
        <v/>
      </c>
      <c r="I147" s="62" t="str">
        <f>'K-Lesobservatie'!H76</f>
        <v>leeg</v>
      </c>
      <c r="J147" s="62" t="str">
        <f t="shared" si="5"/>
        <v/>
      </c>
      <c r="K147" s="62"/>
      <c r="L147" s="62"/>
      <c r="M147" s="62"/>
      <c r="N147" s="62"/>
      <c r="O147" s="62"/>
      <c r="P147" s="62"/>
    </row>
    <row r="148" spans="1:16" ht="15">
      <c r="A148" s="62" t="s">
        <v>5165</v>
      </c>
      <c r="B148" s="73"/>
      <c r="C148" s="73"/>
      <c r="D148" s="72" t="s">
        <v>412</v>
      </c>
      <c r="E148" s="73"/>
      <c r="F148" s="74" t="str">
        <f t="shared" si="6"/>
        <v/>
      </c>
      <c r="G148" s="74" t="str">
        <f t="shared" si="7"/>
        <v/>
      </c>
      <c r="H148" s="74" t="str">
        <f t="shared" si="8"/>
        <v/>
      </c>
      <c r="I148" s="62" t="str">
        <f>'K-Lesobservatie'!H77</f>
        <v>leeg</v>
      </c>
      <c r="J148" s="62" t="str">
        <f t="shared" si="5"/>
        <v/>
      </c>
      <c r="K148" s="62"/>
      <c r="L148" s="62"/>
      <c r="M148" s="62"/>
      <c r="N148" s="62"/>
      <c r="O148" s="62"/>
      <c r="P148" s="62"/>
    </row>
    <row r="149" spans="1:16" ht="15">
      <c r="A149" s="62" t="s">
        <v>5166</v>
      </c>
      <c r="B149" s="71" t="s">
        <v>55</v>
      </c>
      <c r="C149" s="245" t="s">
        <v>259</v>
      </c>
      <c r="D149" s="245"/>
      <c r="E149" s="71" t="s">
        <v>56</v>
      </c>
      <c r="F149" s="104"/>
      <c r="G149" s="104"/>
      <c r="H149" s="104"/>
      <c r="I149" s="62" t="str">
        <f>IF(F149="x","ja",IF(G149="x","neen",IF(H149="x","NW","leeg")))</f>
        <v>leeg</v>
      </c>
      <c r="J149" s="62" t="str">
        <f t="shared" si="5"/>
        <v/>
      </c>
      <c r="K149" s="62"/>
      <c r="L149" s="62"/>
      <c r="M149" s="62"/>
      <c r="N149" s="62"/>
      <c r="O149" s="62"/>
      <c r="P149" s="62"/>
    </row>
    <row r="150" spans="1:16" s="75" customFormat="1" ht="15">
      <c r="A150" s="62" t="s">
        <v>5167</v>
      </c>
      <c r="B150" s="73"/>
      <c r="C150" s="73"/>
      <c r="D150" s="76" t="s">
        <v>400</v>
      </c>
      <c r="E150" s="73"/>
      <c r="F150" s="74" t="str">
        <f>IF(I150="ja","x","")</f>
        <v/>
      </c>
      <c r="G150" s="74" t="str">
        <f>IF(I150="neen","x","")</f>
        <v/>
      </c>
      <c r="H150" s="74" t="str">
        <f>IF(I150="NW","x","")</f>
        <v/>
      </c>
      <c r="I150" s="75" t="str">
        <f>'K-gesprek lkr'!H48</f>
        <v>leeg</v>
      </c>
      <c r="J150" s="62" t="str">
        <f t="shared" si="5"/>
        <v/>
      </c>
    </row>
    <row r="151" spans="1:16" s="75" customFormat="1" ht="15">
      <c r="A151" s="62" t="s">
        <v>5168</v>
      </c>
      <c r="B151" s="73"/>
      <c r="C151" s="245" t="s">
        <v>372</v>
      </c>
      <c r="D151" s="245"/>
      <c r="E151" s="71" t="s">
        <v>56</v>
      </c>
      <c r="F151" s="104"/>
      <c r="G151" s="104"/>
      <c r="H151" s="104"/>
      <c r="I151" s="62" t="str">
        <f>IF(F151="x","ja",IF(G151="x","neen",IF(H151="x","NW","leeg")))</f>
        <v>leeg</v>
      </c>
      <c r="J151" s="62" t="str">
        <f t="shared" si="5"/>
        <v/>
      </c>
    </row>
    <row r="152" spans="1:16" s="75" customFormat="1" ht="15">
      <c r="A152" s="62" t="s">
        <v>5169</v>
      </c>
      <c r="B152" s="73"/>
      <c r="C152" s="73"/>
      <c r="D152" s="72" t="s">
        <v>369</v>
      </c>
      <c r="E152" s="73"/>
      <c r="F152" s="74" t="str">
        <f>IF(I152="ja","x","")</f>
        <v/>
      </c>
      <c r="G152" s="74" t="str">
        <f>IF(I152="neen","x","")</f>
        <v/>
      </c>
      <c r="H152" s="74" t="str">
        <f>IF(I152="NW","x","")</f>
        <v/>
      </c>
      <c r="I152" s="75" t="str">
        <f>'K-Lesobservatie'!H78</f>
        <v>leeg</v>
      </c>
      <c r="J152" s="62" t="str">
        <f t="shared" si="5"/>
        <v/>
      </c>
    </row>
    <row r="153" spans="1:16" s="75" customFormat="1" ht="15">
      <c r="A153" s="62" t="s">
        <v>5170</v>
      </c>
      <c r="B153" s="73"/>
      <c r="C153" s="72"/>
      <c r="D153" s="72" t="s">
        <v>374</v>
      </c>
      <c r="E153" s="73"/>
      <c r="F153" s="74" t="str">
        <f>IF(I153="ja","x","")</f>
        <v/>
      </c>
      <c r="G153" s="74" t="str">
        <f>IF(I153="neen","x","")</f>
        <v/>
      </c>
      <c r="H153" s="74" t="str">
        <f>IF(I153="NW","x","")</f>
        <v/>
      </c>
      <c r="I153" s="75" t="str">
        <f>'K-Lesobservatie'!H79</f>
        <v>leeg</v>
      </c>
      <c r="J153" s="62" t="str">
        <f t="shared" si="5"/>
        <v/>
      </c>
    </row>
    <row r="154" spans="1:16" ht="15">
      <c r="A154" s="62" t="s">
        <v>5171</v>
      </c>
      <c r="B154" s="73"/>
      <c r="C154" s="72"/>
      <c r="D154" s="76" t="s">
        <v>370</v>
      </c>
      <c r="E154" s="77"/>
      <c r="F154" s="74" t="str">
        <f>IF(I154="ja","x","")</f>
        <v/>
      </c>
      <c r="G154" s="74" t="str">
        <f>IF(I154="neen","x","")</f>
        <v/>
      </c>
      <c r="H154" s="74" t="str">
        <f>IF(I154="NW","x","")</f>
        <v/>
      </c>
      <c r="I154" s="62" t="str">
        <f>'K-Lesobservatie'!H80</f>
        <v>leeg</v>
      </c>
      <c r="J154" s="62" t="str">
        <f t="shared" si="5"/>
        <v/>
      </c>
      <c r="K154" s="62"/>
      <c r="L154" s="62"/>
      <c r="M154" s="62"/>
      <c r="N154" s="62"/>
      <c r="O154" s="62"/>
      <c r="P154" s="62"/>
    </row>
    <row r="155" spans="1:16" ht="15">
      <c r="A155" s="62" t="s">
        <v>5172</v>
      </c>
      <c r="B155" s="73"/>
      <c r="C155" s="245" t="s">
        <v>260</v>
      </c>
      <c r="D155" s="245"/>
      <c r="E155" s="71" t="s">
        <v>56</v>
      </c>
      <c r="F155" s="104"/>
      <c r="G155" s="104"/>
      <c r="H155" s="104"/>
      <c r="I155" s="62" t="str">
        <f>IF(F155="x","ja",IF(G155="x","neen",IF(H155="x","NW","leeg")))</f>
        <v>leeg</v>
      </c>
      <c r="J155" s="62" t="str">
        <f t="shared" si="5"/>
        <v/>
      </c>
      <c r="K155" s="62"/>
      <c r="L155" s="62"/>
      <c r="M155" s="62"/>
      <c r="N155" s="62"/>
      <c r="O155" s="62"/>
      <c r="P155" s="62"/>
    </row>
    <row r="156" spans="1:16" ht="15">
      <c r="A156" s="62" t="s">
        <v>5173</v>
      </c>
      <c r="B156" s="73"/>
      <c r="C156" s="77"/>
      <c r="D156" s="76" t="s">
        <v>141</v>
      </c>
      <c r="E156" s="77"/>
      <c r="F156" s="74" t="str">
        <f>IF(I156="ja","x","")</f>
        <v/>
      </c>
      <c r="G156" s="74" t="str">
        <f>IF(I156="neen","x","")</f>
        <v/>
      </c>
      <c r="H156" s="74" t="str">
        <f>IF(I156="NW","x","")</f>
        <v/>
      </c>
      <c r="I156" s="62" t="str">
        <f>'K-gesprek lkr'!H49</f>
        <v>leeg</v>
      </c>
      <c r="J156" s="62" t="str">
        <f t="shared" si="5"/>
        <v/>
      </c>
      <c r="K156" s="62"/>
      <c r="L156" s="62"/>
      <c r="M156" s="62"/>
      <c r="N156" s="62"/>
      <c r="O156" s="62"/>
      <c r="P156" s="62"/>
    </row>
    <row r="157" spans="1:16" ht="15">
      <c r="A157" s="62" t="s">
        <v>5174</v>
      </c>
      <c r="B157" s="73"/>
      <c r="C157" s="245" t="s">
        <v>5</v>
      </c>
      <c r="D157" s="245"/>
      <c r="E157" s="71" t="s">
        <v>56</v>
      </c>
      <c r="F157" s="104"/>
      <c r="G157" s="104"/>
      <c r="H157" s="104"/>
      <c r="I157" s="62" t="str">
        <f>IF(F157="x","ja",IF(G157="x","neen",IF(H157="x","NW","leeg")))</f>
        <v>leeg</v>
      </c>
      <c r="J157" s="62" t="str">
        <f t="shared" si="5"/>
        <v/>
      </c>
      <c r="K157" s="62"/>
      <c r="L157" s="62"/>
      <c r="M157" s="62"/>
      <c r="N157" s="62"/>
      <c r="O157" s="62"/>
      <c r="P157" s="62"/>
    </row>
    <row r="158" spans="1:16" s="75" customFormat="1" ht="30">
      <c r="A158" s="62" t="s">
        <v>5175</v>
      </c>
      <c r="B158" s="73"/>
      <c r="C158" s="73"/>
      <c r="D158" s="76" t="s">
        <v>669</v>
      </c>
      <c r="E158" s="73"/>
      <c r="F158" s="74" t="str">
        <f>IF(I158="ja","x","")</f>
        <v/>
      </c>
      <c r="G158" s="74" t="str">
        <f>IF(I158="neen","x","")</f>
        <v/>
      </c>
      <c r="H158" s="74" t="str">
        <f>IF(I158="NW","x","")</f>
        <v/>
      </c>
      <c r="I158" s="75" t="str">
        <f>'K-gesprek lkr'!H50</f>
        <v>leeg</v>
      </c>
      <c r="J158" s="62" t="str">
        <f t="shared" si="5"/>
        <v/>
      </c>
    </row>
    <row r="159" spans="1:16" ht="45">
      <c r="A159" s="62" t="s">
        <v>5176</v>
      </c>
      <c r="B159" s="73"/>
      <c r="C159" s="77"/>
      <c r="D159" s="76" t="s">
        <v>5016</v>
      </c>
      <c r="E159" s="77"/>
      <c r="F159" s="74" t="str">
        <f>IF(I159="ja","x","")</f>
        <v/>
      </c>
      <c r="G159" s="74" t="str">
        <f>IF(I159="neen","x","")</f>
        <v/>
      </c>
      <c r="H159" s="74" t="str">
        <f>IF(I159="NW","x","")</f>
        <v/>
      </c>
      <c r="I159" s="62" t="str">
        <f>'K-gesprek lkr'!H51</f>
        <v>leeg</v>
      </c>
      <c r="J159" s="62" t="str">
        <f t="shared" si="5"/>
        <v/>
      </c>
      <c r="K159" s="62"/>
      <c r="L159" s="62"/>
      <c r="M159" s="62"/>
      <c r="N159" s="62"/>
      <c r="O159" s="62"/>
      <c r="P159" s="62"/>
    </row>
    <row r="160" spans="1:16" ht="15">
      <c r="A160" s="62" t="s">
        <v>5177</v>
      </c>
      <c r="B160" s="73"/>
      <c r="C160" s="245" t="s">
        <v>54</v>
      </c>
      <c r="D160" s="245"/>
      <c r="E160" s="71" t="s">
        <v>56</v>
      </c>
      <c r="F160" s="104"/>
      <c r="G160" s="104"/>
      <c r="H160" s="104"/>
      <c r="I160" s="62" t="str">
        <f>IF(F160="x","ja",IF(G160="x","neen",IF(H160="x","NW","leeg")))</f>
        <v>leeg</v>
      </c>
      <c r="J160" s="62" t="str">
        <f t="shared" si="5"/>
        <v/>
      </c>
      <c r="K160" s="62"/>
      <c r="L160" s="62"/>
      <c r="M160" s="62"/>
      <c r="N160" s="62"/>
      <c r="O160" s="62"/>
      <c r="P160" s="62"/>
    </row>
    <row r="161" spans="1:16" ht="15">
      <c r="A161" s="62" t="s">
        <v>5178</v>
      </c>
      <c r="B161" s="73"/>
      <c r="C161" s="77"/>
      <c r="D161" s="76" t="s">
        <v>385</v>
      </c>
      <c r="E161" s="77"/>
      <c r="F161" s="74" t="str">
        <f>IF(I161="ja","x","")</f>
        <v/>
      </c>
      <c r="G161" s="74" t="str">
        <f>IF(I161="neen","x","")</f>
        <v/>
      </c>
      <c r="H161" s="74" t="str">
        <f>IF(I161="NW","x","")</f>
        <v/>
      </c>
      <c r="I161" s="62" t="str">
        <f>'K-gesprek lkr'!H52</f>
        <v>leeg</v>
      </c>
      <c r="J161" s="62" t="str">
        <f t="shared" si="5"/>
        <v/>
      </c>
      <c r="K161" s="62"/>
      <c r="L161" s="62"/>
      <c r="M161" s="62"/>
      <c r="N161" s="62"/>
      <c r="O161" s="62"/>
      <c r="P161" s="62"/>
    </row>
    <row r="162" spans="1:16" ht="15">
      <c r="B162" s="93" t="s">
        <v>142</v>
      </c>
      <c r="C162" s="93"/>
      <c r="D162" s="94"/>
      <c r="E162" s="94"/>
      <c r="F162" s="95"/>
      <c r="G162" s="95"/>
      <c r="H162" s="95"/>
      <c r="I162" s="62"/>
      <c r="J162" s="62" t="str">
        <f t="shared" si="5"/>
        <v/>
      </c>
      <c r="K162" s="62"/>
      <c r="L162" s="62"/>
      <c r="M162" s="62"/>
      <c r="N162" s="62"/>
      <c r="O162" s="62"/>
      <c r="P162" s="62"/>
    </row>
    <row r="163" spans="1:16" ht="19" customHeight="1">
      <c r="A163" s="62" t="s">
        <v>5179</v>
      </c>
      <c r="B163" s="78" t="s">
        <v>143</v>
      </c>
      <c r="C163" s="246" t="s">
        <v>144</v>
      </c>
      <c r="D163" s="246"/>
      <c r="E163" s="70" t="s">
        <v>56</v>
      </c>
      <c r="F163" s="105"/>
      <c r="G163" s="105"/>
      <c r="H163" s="105"/>
      <c r="I163" s="62" t="str">
        <f>IF(F163="x","ja",IF(G163="x","neen",IF(H163="x","NW","leeg")))</f>
        <v>leeg</v>
      </c>
      <c r="J163" s="62" t="str">
        <f t="shared" si="5"/>
        <v/>
      </c>
      <c r="K163" s="62"/>
      <c r="L163" s="62"/>
      <c r="M163" s="62"/>
      <c r="N163" s="62"/>
      <c r="O163" s="62"/>
      <c r="P163" s="62"/>
    </row>
    <row r="164" spans="1:16" ht="15">
      <c r="A164" s="62" t="s">
        <v>5180</v>
      </c>
      <c r="B164" s="71" t="s">
        <v>124</v>
      </c>
      <c r="C164" s="73" t="s">
        <v>255</v>
      </c>
      <c r="D164" s="72" t="s">
        <v>347</v>
      </c>
      <c r="E164" s="73"/>
      <c r="F164" s="74" t="str">
        <f>IF(I164="ja","x","")</f>
        <v/>
      </c>
      <c r="G164" s="74" t="str">
        <f>IF(I164="neen","x","")</f>
        <v/>
      </c>
      <c r="H164" s="74" t="str">
        <f>IF(I164="NW","x","")</f>
        <v/>
      </c>
      <c r="I164" s="62" t="str">
        <f>'K-Lesobservatie'!H83</f>
        <v>leeg</v>
      </c>
      <c r="J164" s="62" t="str">
        <f t="shared" si="5"/>
        <v/>
      </c>
      <c r="K164" s="62"/>
      <c r="L164" s="62"/>
      <c r="M164" s="62"/>
      <c r="N164" s="62"/>
      <c r="O164" s="62"/>
      <c r="P164" s="62"/>
    </row>
    <row r="165" spans="1:16" s="75" customFormat="1" ht="15">
      <c r="A165" s="62" t="s">
        <v>5181</v>
      </c>
      <c r="B165" s="73"/>
      <c r="C165" s="73"/>
      <c r="D165" s="72" t="s">
        <v>348</v>
      </c>
      <c r="E165" s="73"/>
      <c r="F165" s="74" t="str">
        <f>IF(I165="ja","x","")</f>
        <v/>
      </c>
      <c r="G165" s="74" t="str">
        <f>IF(I165="neen","x","")</f>
        <v/>
      </c>
      <c r="H165" s="74" t="str">
        <f>IF(I165="NW","x","")</f>
        <v/>
      </c>
      <c r="I165" s="75" t="str">
        <f>'K-Lesobservatie'!H84</f>
        <v>leeg</v>
      </c>
      <c r="J165" s="62" t="str">
        <f t="shared" si="5"/>
        <v/>
      </c>
    </row>
    <row r="166" spans="1:16" s="75" customFormat="1" ht="15">
      <c r="A166" s="62" t="s">
        <v>5182</v>
      </c>
      <c r="B166" s="71" t="s">
        <v>55</v>
      </c>
      <c r="C166" s="246" t="s">
        <v>259</v>
      </c>
      <c r="D166" s="246"/>
      <c r="E166" s="71" t="s">
        <v>56</v>
      </c>
      <c r="F166" s="105"/>
      <c r="G166" s="105"/>
      <c r="H166" s="105"/>
      <c r="I166" s="62" t="str">
        <f>IF(F166="x","ja",IF(G166="x","neen",IF(H166="x","NW","leeg")))</f>
        <v>leeg</v>
      </c>
      <c r="J166" s="62" t="str">
        <f t="shared" si="5"/>
        <v/>
      </c>
    </row>
    <row r="167" spans="1:16" s="75" customFormat="1" ht="15">
      <c r="A167" s="62" t="s">
        <v>5183</v>
      </c>
      <c r="B167" s="73"/>
      <c r="C167" s="73"/>
      <c r="D167" s="76" t="s">
        <v>363</v>
      </c>
      <c r="E167" s="73"/>
      <c r="F167" s="74" t="str">
        <f>IF(I167="ja","x","")</f>
        <v/>
      </c>
      <c r="G167" s="74" t="str">
        <f>IF(I167="neen","x","")</f>
        <v/>
      </c>
      <c r="H167" s="74" t="str">
        <f>IF(I167="NW","x","")</f>
        <v/>
      </c>
      <c r="I167" s="75" t="str">
        <f>'K-gesprek lkr'!H55</f>
        <v>leeg</v>
      </c>
      <c r="J167" s="62" t="str">
        <f t="shared" si="5"/>
        <v/>
      </c>
    </row>
    <row r="168" spans="1:16" s="75" customFormat="1" ht="15">
      <c r="A168" s="62" t="s">
        <v>5184</v>
      </c>
      <c r="B168" s="73"/>
      <c r="C168" s="246" t="s">
        <v>372</v>
      </c>
      <c r="D168" s="246"/>
      <c r="E168" s="71" t="s">
        <v>56</v>
      </c>
      <c r="F168" s="105"/>
      <c r="G168" s="105"/>
      <c r="H168" s="105"/>
      <c r="I168" s="62" t="str">
        <f>IF(F168="x","ja",IF(G168="x","neen",IF(H168="x","NW","leeg")))</f>
        <v>leeg</v>
      </c>
      <c r="J168" s="62" t="str">
        <f t="shared" si="5"/>
        <v/>
      </c>
    </row>
    <row r="169" spans="1:16" s="75" customFormat="1" ht="15">
      <c r="A169" s="62" t="s">
        <v>5185</v>
      </c>
      <c r="B169" s="73"/>
      <c r="C169" s="73"/>
      <c r="D169" s="76" t="s">
        <v>349</v>
      </c>
      <c r="E169" s="73"/>
      <c r="F169" s="74" t="str">
        <f>IF(I169="ja","x","")</f>
        <v/>
      </c>
      <c r="G169" s="74" t="str">
        <f>IF(I169="neen","x","")</f>
        <v/>
      </c>
      <c r="H169" s="74" t="str">
        <f>IF(I169="NW","x","")</f>
        <v/>
      </c>
      <c r="I169" s="75" t="str">
        <f>'K-Lesobservatie'!H85</f>
        <v>leeg</v>
      </c>
      <c r="J169" s="62" t="str">
        <f t="shared" si="5"/>
        <v/>
      </c>
    </row>
    <row r="170" spans="1:16" s="75" customFormat="1" ht="15">
      <c r="A170" s="62" t="s">
        <v>5186</v>
      </c>
      <c r="B170" s="73"/>
      <c r="C170" s="72"/>
      <c r="D170" s="76" t="s">
        <v>350</v>
      </c>
      <c r="E170" s="73"/>
      <c r="F170" s="74" t="str">
        <f>IF(I170="ja","x","")</f>
        <v/>
      </c>
      <c r="G170" s="74" t="str">
        <f>IF(I170="neen","x","")</f>
        <v/>
      </c>
      <c r="H170" s="74" t="str">
        <f>IF(I170="NW","x","")</f>
        <v/>
      </c>
      <c r="I170" s="75" t="str">
        <f>'K-Lesobservatie'!H86</f>
        <v>leeg</v>
      </c>
      <c r="J170" s="62" t="str">
        <f t="shared" si="5"/>
        <v/>
      </c>
    </row>
    <row r="171" spans="1:16" s="75" customFormat="1" ht="15">
      <c r="A171" s="62" t="s">
        <v>5187</v>
      </c>
      <c r="B171" s="73"/>
      <c r="C171" s="246" t="s">
        <v>262</v>
      </c>
      <c r="D171" s="246"/>
      <c r="E171" s="71" t="s">
        <v>56</v>
      </c>
      <c r="F171" s="105"/>
      <c r="G171" s="105"/>
      <c r="H171" s="105"/>
      <c r="I171" s="62" t="str">
        <f>IF(F171="x","ja",IF(G171="x","neen",IF(H171="x","NW","leeg")))</f>
        <v>leeg</v>
      </c>
      <c r="J171" s="62" t="str">
        <f t="shared" si="5"/>
        <v/>
      </c>
    </row>
    <row r="172" spans="1:16" ht="18" customHeight="1">
      <c r="A172" s="62" t="s">
        <v>5188</v>
      </c>
      <c r="B172" s="73"/>
      <c r="C172" s="77"/>
      <c r="D172" s="72" t="s">
        <v>145</v>
      </c>
      <c r="E172" s="77"/>
      <c r="F172" s="74" t="str">
        <f>IF(I172="ja","x","")</f>
        <v/>
      </c>
      <c r="G172" s="74" t="str">
        <f>IF(I172="neen","x","")</f>
        <v/>
      </c>
      <c r="H172" s="74" t="str">
        <f>IF(I172="NW","x","")</f>
        <v/>
      </c>
      <c r="I172" s="62" t="str">
        <f>'K-gesprek lkr'!H56</f>
        <v>leeg</v>
      </c>
      <c r="J172" s="62" t="str">
        <f t="shared" si="5"/>
        <v/>
      </c>
      <c r="K172" s="62"/>
      <c r="L172" s="62"/>
      <c r="M172" s="62"/>
      <c r="N172" s="62"/>
      <c r="O172" s="62"/>
      <c r="P172" s="62"/>
    </row>
    <row r="173" spans="1:16" ht="18" customHeight="1">
      <c r="A173" s="62" t="s">
        <v>5189</v>
      </c>
      <c r="B173" s="73"/>
      <c r="C173" s="246" t="s">
        <v>146</v>
      </c>
      <c r="D173" s="246"/>
      <c r="E173" s="71" t="s">
        <v>56</v>
      </c>
      <c r="F173" s="105"/>
      <c r="G173" s="105"/>
      <c r="H173" s="105"/>
      <c r="I173" s="62" t="str">
        <f>IF(F173="x","ja",IF(G173="x","neen",IF(H173="x","NW","leeg")))</f>
        <v>leeg</v>
      </c>
      <c r="J173" s="62" t="str">
        <f t="shared" si="5"/>
        <v/>
      </c>
      <c r="K173" s="62"/>
      <c r="L173" s="62"/>
      <c r="M173" s="62"/>
      <c r="N173" s="62"/>
      <c r="O173" s="62"/>
      <c r="P173" s="62"/>
    </row>
    <row r="174" spans="1:16" ht="30">
      <c r="A174" s="62" t="s">
        <v>5190</v>
      </c>
      <c r="B174" s="73"/>
      <c r="C174" s="77"/>
      <c r="D174" s="76" t="s">
        <v>671</v>
      </c>
      <c r="E174" s="77"/>
      <c r="F174" s="74" t="str">
        <f>IF(I174="ja","x","")</f>
        <v/>
      </c>
      <c r="G174" s="74" t="str">
        <f>IF(I174="neen","x","")</f>
        <v/>
      </c>
      <c r="H174" s="74" t="str">
        <f>IF(I174="NW","x","")</f>
        <v/>
      </c>
      <c r="I174" s="62" t="str">
        <f>'K-gesprek lkr'!H57</f>
        <v>leeg</v>
      </c>
      <c r="J174" s="62" t="str">
        <f t="shared" si="5"/>
        <v/>
      </c>
      <c r="K174" s="62"/>
      <c r="L174" s="62"/>
      <c r="M174" s="62"/>
      <c r="N174" s="62"/>
      <c r="O174" s="62"/>
      <c r="P174" s="62"/>
    </row>
    <row r="175" spans="1:16" ht="30">
      <c r="A175" s="62" t="s">
        <v>5191</v>
      </c>
      <c r="B175" s="73"/>
      <c r="C175" s="73"/>
      <c r="D175" s="76" t="s">
        <v>672</v>
      </c>
      <c r="E175" s="77"/>
      <c r="F175" s="74" t="str">
        <f>IF(I175="ja","x","")</f>
        <v/>
      </c>
      <c r="G175" s="74" t="str">
        <f>IF(I175="neen","x","")</f>
        <v/>
      </c>
      <c r="H175" s="74" t="str">
        <f>IF(I175="NW","x","")</f>
        <v/>
      </c>
      <c r="I175" s="62" t="str">
        <f>'K-gesprek lkr'!H58</f>
        <v>leeg</v>
      </c>
      <c r="J175" s="62" t="str">
        <f t="shared" si="5"/>
        <v/>
      </c>
      <c r="K175" s="62"/>
      <c r="L175" s="62"/>
      <c r="M175" s="62"/>
      <c r="N175" s="62"/>
      <c r="O175" s="62"/>
      <c r="P175" s="62"/>
    </row>
    <row r="176" spans="1:16" ht="15">
      <c r="A176" s="62" t="s">
        <v>5192</v>
      </c>
      <c r="B176" s="73"/>
      <c r="C176" s="246" t="s">
        <v>54</v>
      </c>
      <c r="D176" s="246"/>
      <c r="E176" s="71" t="s">
        <v>56</v>
      </c>
      <c r="F176" s="105"/>
      <c r="G176" s="105"/>
      <c r="H176" s="105"/>
      <c r="I176" s="62" t="str">
        <f>IF(F176="x","ja",IF(G176="x","neen",IF(H176="x","NW","leeg")))</f>
        <v>leeg</v>
      </c>
      <c r="J176" s="62" t="str">
        <f t="shared" si="5"/>
        <v/>
      </c>
      <c r="K176" s="62"/>
      <c r="L176" s="62"/>
      <c r="M176" s="62"/>
      <c r="N176" s="62"/>
      <c r="O176" s="62"/>
      <c r="P176" s="62"/>
    </row>
    <row r="177" spans="1:22" ht="15">
      <c r="A177" s="62" t="s">
        <v>5193</v>
      </c>
      <c r="B177" s="73"/>
      <c r="C177" s="73"/>
      <c r="D177" s="79" t="s">
        <v>413</v>
      </c>
      <c r="E177" s="77"/>
      <c r="F177" s="74" t="str">
        <f>IF(I177="ja","x","")</f>
        <v/>
      </c>
      <c r="G177" s="74" t="str">
        <f>IF(I177="neen","x","")</f>
        <v/>
      </c>
      <c r="H177" s="74" t="str">
        <f>IF(I177="NW","x","")</f>
        <v/>
      </c>
      <c r="I177" s="62" t="str">
        <f>'K-gesprek lkr'!H59</f>
        <v>leeg</v>
      </c>
      <c r="J177" s="62" t="str">
        <f t="shared" si="5"/>
        <v/>
      </c>
    </row>
    <row r="178" spans="1:22" s="75" customFormat="1" ht="15">
      <c r="B178" s="247" t="s">
        <v>148</v>
      </c>
      <c r="C178" s="248"/>
      <c r="D178" s="248"/>
      <c r="E178" s="248"/>
      <c r="F178" s="248"/>
      <c r="G178" s="248"/>
      <c r="H178" s="249"/>
      <c r="J178" s="62" t="str">
        <f t="shared" si="5"/>
        <v/>
      </c>
    </row>
    <row r="179" spans="1:22" s="75" customFormat="1" ht="18" customHeight="1">
      <c r="A179" s="75" t="s">
        <v>5194</v>
      </c>
      <c r="B179" s="81" t="s">
        <v>149</v>
      </c>
      <c r="C179" s="245" t="s">
        <v>150</v>
      </c>
      <c r="D179" s="245"/>
      <c r="E179" s="70" t="s">
        <v>56</v>
      </c>
      <c r="F179" s="104"/>
      <c r="G179" s="104"/>
      <c r="H179" s="104"/>
      <c r="I179" s="62" t="str">
        <f>IF(F179="x","ja",IF(G179="x","neen",IF(H179="x","NW","leeg")))</f>
        <v>leeg</v>
      </c>
      <c r="J179" s="62" t="str">
        <f t="shared" si="5"/>
        <v/>
      </c>
      <c r="Q179" s="62"/>
      <c r="R179" s="62"/>
      <c r="S179" s="62"/>
      <c r="T179" s="62"/>
      <c r="U179" s="62"/>
      <c r="V179" s="62"/>
    </row>
    <row r="180" spans="1:22" s="75" customFormat="1" ht="15">
      <c r="A180" s="75" t="s">
        <v>5195</v>
      </c>
      <c r="B180" s="71" t="s">
        <v>124</v>
      </c>
      <c r="C180" s="73" t="s">
        <v>255</v>
      </c>
      <c r="D180" s="72" t="s">
        <v>414</v>
      </c>
      <c r="E180" s="73"/>
      <c r="F180" s="74" t="str">
        <f>IF(I180="ja","x","")</f>
        <v/>
      </c>
      <c r="G180" s="74" t="str">
        <f>IF(I180="neen","x","")</f>
        <v/>
      </c>
      <c r="H180" s="74" t="str">
        <f>IF(I180="NW","x","")</f>
        <v/>
      </c>
      <c r="I180" s="75" t="str">
        <f>'K-Lesobservatie'!H89</f>
        <v>leeg</v>
      </c>
      <c r="J180" s="62" t="str">
        <f t="shared" si="5"/>
        <v/>
      </c>
    </row>
    <row r="181" spans="1:22" s="75" customFormat="1" ht="15">
      <c r="A181" s="75" t="s">
        <v>5196</v>
      </c>
      <c r="B181" s="73"/>
      <c r="C181" s="73"/>
      <c r="D181" s="73" t="s">
        <v>415</v>
      </c>
      <c r="E181" s="73"/>
      <c r="F181" s="74" t="str">
        <f>IF(I181="ja","x","")</f>
        <v/>
      </c>
      <c r="G181" s="74" t="str">
        <f>IF(I181="neen","x","")</f>
        <v/>
      </c>
      <c r="H181" s="74" t="str">
        <f>IF(I181="NW","x","")</f>
        <v/>
      </c>
      <c r="I181" s="75" t="str">
        <f>'K-Lesobservatie'!H90</f>
        <v>leeg</v>
      </c>
      <c r="J181" s="62" t="str">
        <f t="shared" si="5"/>
        <v/>
      </c>
    </row>
    <row r="182" spans="1:22" s="75" customFormat="1" ht="15">
      <c r="A182" s="75" t="s">
        <v>5197</v>
      </c>
      <c r="B182" s="73"/>
      <c r="C182" s="73"/>
      <c r="D182" s="73" t="s">
        <v>673</v>
      </c>
      <c r="E182" s="73"/>
      <c r="F182" s="74" t="str">
        <f>IF(I182="ja","x","")</f>
        <v/>
      </c>
      <c r="G182" s="74" t="str">
        <f>IF(I182="neen","x","")</f>
        <v/>
      </c>
      <c r="H182" s="74" t="str">
        <f>IF(I182="NW","x","")</f>
        <v/>
      </c>
      <c r="I182" s="75" t="str">
        <f>'K-Lesobservatie'!H91</f>
        <v>leeg</v>
      </c>
      <c r="J182" s="62" t="str">
        <f t="shared" si="5"/>
        <v/>
      </c>
    </row>
    <row r="183" spans="1:22" s="75" customFormat="1" ht="15">
      <c r="A183" s="75" t="s">
        <v>5198</v>
      </c>
      <c r="B183" s="73"/>
      <c r="C183" s="73"/>
      <c r="D183" s="72" t="s">
        <v>416</v>
      </c>
      <c r="E183" s="73"/>
      <c r="F183" s="74" t="str">
        <f>IF(I183="ja","x","")</f>
        <v/>
      </c>
      <c r="G183" s="74" t="str">
        <f>IF(I183="neen","x","")</f>
        <v/>
      </c>
      <c r="H183" s="74" t="str">
        <f>IF(I183="NW","x","")</f>
        <v/>
      </c>
      <c r="I183" s="75" t="str">
        <f>'K-Lesobservatie'!H92</f>
        <v>leeg</v>
      </c>
      <c r="J183" s="62" t="str">
        <f t="shared" si="5"/>
        <v/>
      </c>
    </row>
    <row r="184" spans="1:22" s="75" customFormat="1" ht="15">
      <c r="A184" s="75" t="s">
        <v>5199</v>
      </c>
      <c r="B184" s="71" t="s">
        <v>55</v>
      </c>
      <c r="C184" s="245" t="s">
        <v>259</v>
      </c>
      <c r="D184" s="245"/>
      <c r="E184" s="71" t="s">
        <v>56</v>
      </c>
      <c r="F184" s="104"/>
      <c r="G184" s="104"/>
      <c r="H184" s="104"/>
      <c r="I184" s="62" t="str">
        <f>IF(F184="x","ja",IF(G184="x","neen",IF(H184="x","NW","leeg")))</f>
        <v>leeg</v>
      </c>
      <c r="J184" s="62" t="str">
        <f t="shared" si="5"/>
        <v/>
      </c>
    </row>
    <row r="185" spans="1:22" s="75" customFormat="1" ht="15">
      <c r="A185" s="75" t="s">
        <v>5200</v>
      </c>
      <c r="B185" s="73"/>
      <c r="C185" s="73"/>
      <c r="D185" s="73" t="s">
        <v>364</v>
      </c>
      <c r="E185" s="73"/>
      <c r="F185" s="74" t="str">
        <f>IF(I185="ja","x","")</f>
        <v/>
      </c>
      <c r="G185" s="74" t="str">
        <f>IF(I185="neen","x","")</f>
        <v/>
      </c>
      <c r="H185" s="74" t="str">
        <f>IF(I185="NW","x","")</f>
        <v/>
      </c>
      <c r="I185" s="75" t="str">
        <f>'K-gesprek lkr'!H62</f>
        <v>leeg</v>
      </c>
      <c r="J185" s="62" t="str">
        <f t="shared" si="5"/>
        <v/>
      </c>
    </row>
    <row r="186" spans="1:22" s="75" customFormat="1" ht="15">
      <c r="A186" s="75" t="s">
        <v>5201</v>
      </c>
      <c r="B186" s="73"/>
      <c r="C186" s="245" t="s">
        <v>372</v>
      </c>
      <c r="D186" s="245"/>
      <c r="E186" s="71" t="s">
        <v>56</v>
      </c>
      <c r="F186" s="104"/>
      <c r="G186" s="104"/>
      <c r="H186" s="104"/>
      <c r="I186" s="62" t="str">
        <f>IF(F186="x","ja",IF(G186="x","neen",IF(H186="x","NW","leeg")))</f>
        <v>leeg</v>
      </c>
      <c r="J186" s="62" t="str">
        <f t="shared" si="5"/>
        <v/>
      </c>
    </row>
    <row r="187" spans="1:22" s="75" customFormat="1" ht="15">
      <c r="A187" s="75" t="s">
        <v>5202</v>
      </c>
      <c r="B187" s="73"/>
      <c r="C187" s="73"/>
      <c r="D187" s="82" t="s">
        <v>375</v>
      </c>
      <c r="E187" s="73"/>
      <c r="F187" s="74" t="str">
        <f>IF(I187="ja","x","")</f>
        <v/>
      </c>
      <c r="G187" s="74" t="str">
        <f>IF(I187="neen","x","")</f>
        <v/>
      </c>
      <c r="H187" s="74" t="str">
        <f>IF(I187="NW","x","")</f>
        <v/>
      </c>
      <c r="I187" s="75" t="str">
        <f>'K-Lesobservatie'!H93</f>
        <v>leeg</v>
      </c>
      <c r="J187" s="62" t="str">
        <f t="shared" si="5"/>
        <v/>
      </c>
    </row>
    <row r="188" spans="1:22" s="75" customFormat="1" ht="15">
      <c r="A188" s="75" t="s">
        <v>5203</v>
      </c>
      <c r="B188" s="73"/>
      <c r="C188" s="72"/>
      <c r="D188" s="73" t="s">
        <v>377</v>
      </c>
      <c r="E188" s="73"/>
      <c r="F188" s="74" t="str">
        <f>IF(I188="ja","x","")</f>
        <v/>
      </c>
      <c r="G188" s="74" t="str">
        <f>IF(I188="neen","x","")</f>
        <v/>
      </c>
      <c r="H188" s="74" t="str">
        <f>IF(I188="NW","x","")</f>
        <v/>
      </c>
      <c r="I188" s="75" t="str">
        <f>'K-Lesobservatie'!H94</f>
        <v>leeg</v>
      </c>
      <c r="J188" s="62" t="str">
        <f t="shared" si="5"/>
        <v/>
      </c>
    </row>
    <row r="189" spans="1:22" s="75" customFormat="1" ht="15">
      <c r="A189" s="75" t="s">
        <v>5204</v>
      </c>
      <c r="B189" s="73"/>
      <c r="C189" s="72"/>
      <c r="D189" s="72" t="s">
        <v>376</v>
      </c>
      <c r="E189" s="73"/>
      <c r="F189" s="74" t="str">
        <f>IF(I189="ja","x","")</f>
        <v/>
      </c>
      <c r="G189" s="74" t="str">
        <f>IF(I189="neen","x","")</f>
        <v/>
      </c>
      <c r="H189" s="74" t="str">
        <f>IF(I189="NW","x","")</f>
        <v/>
      </c>
      <c r="I189" s="75" t="str">
        <f>'K-Lesobservatie'!H95</f>
        <v>leeg</v>
      </c>
      <c r="J189" s="62" t="str">
        <f t="shared" si="5"/>
        <v/>
      </c>
    </row>
    <row r="190" spans="1:22" s="75" customFormat="1" ht="15">
      <c r="A190" s="75" t="s">
        <v>5205</v>
      </c>
      <c r="B190" s="73"/>
      <c r="C190" s="72"/>
      <c r="D190" s="72" t="s">
        <v>417</v>
      </c>
      <c r="E190" s="73"/>
      <c r="F190" s="74" t="str">
        <f>IF(I190="ja","x","")</f>
        <v/>
      </c>
      <c r="G190" s="74" t="str">
        <f>IF(I190="neen","x","")</f>
        <v/>
      </c>
      <c r="H190" s="74" t="str">
        <f>IF(I190="NW","x","")</f>
        <v/>
      </c>
      <c r="I190" s="75" t="str">
        <f>'K-Lesobservatie'!H96</f>
        <v>leeg</v>
      </c>
      <c r="J190" s="62" t="str">
        <f t="shared" ref="J190:J201" si="9">IF(ISERROR(I190),"!!!!","")</f>
        <v/>
      </c>
    </row>
    <row r="191" spans="1:22" s="75" customFormat="1" ht="15">
      <c r="A191" s="75" t="s">
        <v>5206</v>
      </c>
      <c r="B191" s="73"/>
      <c r="C191" s="245" t="s">
        <v>260</v>
      </c>
      <c r="D191" s="245"/>
      <c r="E191" s="71" t="s">
        <v>56</v>
      </c>
      <c r="F191" s="104"/>
      <c r="G191" s="104"/>
      <c r="H191" s="104"/>
      <c r="I191" s="62" t="str">
        <f>IF(F191="x","ja",IF(G191="x","neen",IF(H191="x","NW","leeg")))</f>
        <v>leeg</v>
      </c>
      <c r="J191" s="62" t="str">
        <f t="shared" si="9"/>
        <v/>
      </c>
    </row>
    <row r="192" spans="1:22" ht="15">
      <c r="A192" s="75" t="s">
        <v>5207</v>
      </c>
      <c r="B192" s="73"/>
      <c r="C192" s="77"/>
      <c r="D192" s="76" t="s">
        <v>418</v>
      </c>
      <c r="E192" s="77"/>
      <c r="F192" s="74" t="str">
        <f>IF(I192="ja","x","")</f>
        <v/>
      </c>
      <c r="G192" s="74" t="str">
        <f>IF(I192="neen","x","")</f>
        <v/>
      </c>
      <c r="H192" s="74" t="str">
        <f>IF(I192="NW","x","")</f>
        <v/>
      </c>
      <c r="I192" s="62" t="str">
        <f>'K-gesprek lkr'!H63</f>
        <v>leeg</v>
      </c>
      <c r="J192" s="62" t="str">
        <f t="shared" si="9"/>
        <v/>
      </c>
    </row>
    <row r="193" spans="1:10" ht="30">
      <c r="A193" s="75" t="s">
        <v>5208</v>
      </c>
      <c r="B193" s="73"/>
      <c r="C193" s="77"/>
      <c r="D193" s="76" t="s">
        <v>817</v>
      </c>
      <c r="E193" s="77"/>
      <c r="F193" s="74" t="str">
        <f>IF(I193="ja","x","")</f>
        <v/>
      </c>
      <c r="G193" s="74" t="str">
        <f>IF(I193="neen","x","")</f>
        <v/>
      </c>
      <c r="H193" s="74" t="str">
        <f>IF(I193="NW","x","")</f>
        <v/>
      </c>
      <c r="I193" s="62" t="str">
        <f>'K-gesprek lkr'!H64</f>
        <v>leeg</v>
      </c>
      <c r="J193" s="62" t="str">
        <f t="shared" si="9"/>
        <v/>
      </c>
    </row>
    <row r="194" spans="1:10" ht="15">
      <c r="A194" s="75" t="s">
        <v>5209</v>
      </c>
      <c r="B194" s="73"/>
      <c r="C194" s="245" t="s">
        <v>146</v>
      </c>
      <c r="D194" s="245"/>
      <c r="E194" s="71" t="s">
        <v>56</v>
      </c>
      <c r="F194" s="104"/>
      <c r="G194" s="104"/>
      <c r="H194" s="104"/>
      <c r="I194" s="62" t="str">
        <f>IF(F194="x","ja",IF(G194="x","neen",IF(H194="x","NW","leeg")))</f>
        <v>leeg</v>
      </c>
      <c r="J194" s="62" t="str">
        <f t="shared" si="9"/>
        <v/>
      </c>
    </row>
    <row r="195" spans="1:10" s="75" customFormat="1" ht="15">
      <c r="A195" s="75" t="s">
        <v>5210</v>
      </c>
      <c r="B195" s="73"/>
      <c r="C195" s="73"/>
      <c r="D195" s="72" t="s">
        <v>152</v>
      </c>
      <c r="E195" s="73"/>
      <c r="F195" s="74" t="str">
        <f>IF(I195="ja","x","")</f>
        <v/>
      </c>
      <c r="G195" s="74" t="str">
        <f>IF(I195="neen","x","")</f>
        <v/>
      </c>
      <c r="H195" s="74" t="str">
        <f>IF(I195="NW","x","")</f>
        <v/>
      </c>
      <c r="I195" s="75" t="str">
        <f>'K-gesprek lkr'!H65</f>
        <v>leeg</v>
      </c>
      <c r="J195" s="62" t="str">
        <f t="shared" si="9"/>
        <v/>
      </c>
    </row>
    <row r="196" spans="1:10" s="75" customFormat="1" ht="15">
      <c r="A196" s="75" t="s">
        <v>5211</v>
      </c>
      <c r="B196" s="73"/>
      <c r="C196" s="73"/>
      <c r="D196" s="72" t="s">
        <v>419</v>
      </c>
      <c r="E196" s="73"/>
      <c r="F196" s="74" t="str">
        <f>IF(I196="ja","x","")</f>
        <v/>
      </c>
      <c r="G196" s="74" t="str">
        <f>IF(I196="neen","x","")</f>
        <v/>
      </c>
      <c r="H196" s="74" t="str">
        <f>IF(I196="NW","x","")</f>
        <v/>
      </c>
      <c r="I196" s="75" t="str">
        <f>'K-gesprek lkr'!H66</f>
        <v>leeg</v>
      </c>
      <c r="J196" s="62" t="str">
        <f t="shared" si="9"/>
        <v/>
      </c>
    </row>
    <row r="197" spans="1:10" s="75" customFormat="1" ht="30">
      <c r="A197" s="75" t="s">
        <v>5212</v>
      </c>
      <c r="B197" s="73"/>
      <c r="C197" s="72"/>
      <c r="D197" s="76" t="s">
        <v>674</v>
      </c>
      <c r="E197" s="73"/>
      <c r="F197" s="74" t="str">
        <f>IF(I197="ja","x","")</f>
        <v/>
      </c>
      <c r="G197" s="74" t="str">
        <f>IF(I197="neen","x","")</f>
        <v/>
      </c>
      <c r="H197" s="74" t="str">
        <f>IF(I197="NW","x","")</f>
        <v/>
      </c>
      <c r="I197" s="75" t="str">
        <f>'K-gesprek lkr'!H67</f>
        <v>leeg</v>
      </c>
      <c r="J197" s="62" t="str">
        <f t="shared" si="9"/>
        <v/>
      </c>
    </row>
    <row r="198" spans="1:10" s="75" customFormat="1" ht="30">
      <c r="A198" s="75" t="s">
        <v>5213</v>
      </c>
      <c r="B198" s="73"/>
      <c r="C198" s="77"/>
      <c r="D198" s="76" t="s">
        <v>421</v>
      </c>
      <c r="E198" s="73"/>
      <c r="F198" s="74" t="str">
        <f>IF(I198="ja","x","")</f>
        <v/>
      </c>
      <c r="G198" s="74" t="str">
        <f>IF(I198="neen","x","")</f>
        <v/>
      </c>
      <c r="H198" s="74" t="str">
        <f>IF(I198="NW","x","")</f>
        <v/>
      </c>
      <c r="I198" s="75" t="str">
        <f>'K-gesprek lkr'!H68</f>
        <v>leeg</v>
      </c>
      <c r="J198" s="62" t="str">
        <f t="shared" si="9"/>
        <v/>
      </c>
    </row>
    <row r="199" spans="1:10" s="75" customFormat="1" ht="15">
      <c r="A199" s="75" t="s">
        <v>5214</v>
      </c>
      <c r="B199" s="73"/>
      <c r="C199" s="245" t="s">
        <v>54</v>
      </c>
      <c r="D199" s="245"/>
      <c r="E199" s="71" t="s">
        <v>56</v>
      </c>
      <c r="F199" s="104"/>
      <c r="G199" s="104"/>
      <c r="H199" s="104"/>
      <c r="I199" s="62" t="str">
        <f>IF(F199="x","ja",IF(G199="x","neen",IF(H199="x","NW","leeg")))</f>
        <v>leeg</v>
      </c>
      <c r="J199" s="62" t="str">
        <f t="shared" si="9"/>
        <v/>
      </c>
    </row>
    <row r="200" spans="1:10" s="75" customFormat="1" ht="15">
      <c r="A200" s="75" t="s">
        <v>5215</v>
      </c>
      <c r="B200" s="73"/>
      <c r="C200" s="73"/>
      <c r="D200" s="79" t="s">
        <v>351</v>
      </c>
      <c r="E200" s="73"/>
      <c r="F200" s="74" t="str">
        <f>IF(I200="ja","x","")</f>
        <v/>
      </c>
      <c r="G200" s="74" t="str">
        <f>IF(I200="neen","x","")</f>
        <v/>
      </c>
      <c r="H200" s="74" t="str">
        <f>IF(I200="NW","x","")</f>
        <v/>
      </c>
      <c r="I200" s="75" t="str">
        <f>'K-gesprek lkr'!H69</f>
        <v>leeg</v>
      </c>
      <c r="J200" s="62" t="str">
        <f t="shared" si="9"/>
        <v/>
      </c>
    </row>
    <row r="201" spans="1:10" s="75" customFormat="1" ht="30">
      <c r="A201" s="75" t="s">
        <v>5216</v>
      </c>
      <c r="B201" s="77"/>
      <c r="C201" s="77"/>
      <c r="D201" s="79" t="s">
        <v>422</v>
      </c>
      <c r="E201" s="73"/>
      <c r="F201" s="74" t="str">
        <f>IF(I201="ja","x","")</f>
        <v/>
      </c>
      <c r="G201" s="74" t="str">
        <f>IF(I201="neen","x","")</f>
        <v/>
      </c>
      <c r="H201" s="74" t="str">
        <f>IF(I201="NW","x","")</f>
        <v/>
      </c>
      <c r="I201" s="75" t="str">
        <f>'K-gesprek lkr'!H70</f>
        <v>leeg</v>
      </c>
      <c r="J201" s="62" t="str">
        <f t="shared" si="9"/>
        <v/>
      </c>
    </row>
    <row r="221" spans="4:16" ht="16" customHeight="1">
      <c r="D221" s="62"/>
      <c r="E221" s="96"/>
      <c r="F221" s="97"/>
      <c r="G221" s="97"/>
      <c r="H221" s="97"/>
      <c r="J221" s="101"/>
      <c r="K221" s="62"/>
      <c r="L221" s="62"/>
      <c r="M221" s="62"/>
      <c r="N221" s="62"/>
      <c r="O221" s="62"/>
      <c r="P221" s="62"/>
    </row>
    <row r="222" spans="4:16" ht="16" customHeight="1">
      <c r="D222" s="62"/>
      <c r="E222" s="96"/>
      <c r="F222" s="97"/>
      <c r="G222" s="97"/>
      <c r="H222" s="97"/>
      <c r="J222" s="101"/>
      <c r="K222" s="62"/>
      <c r="L222" s="62"/>
      <c r="M222" s="62"/>
      <c r="N222" s="62"/>
      <c r="O222" s="62"/>
      <c r="P222" s="62"/>
    </row>
    <row r="223" spans="4:16" ht="16" customHeight="1">
      <c r="D223" s="62"/>
      <c r="E223" s="96"/>
      <c r="F223" s="97"/>
      <c r="G223" s="97"/>
      <c r="H223" s="97"/>
      <c r="J223" s="101"/>
      <c r="K223" s="62"/>
      <c r="L223" s="62"/>
      <c r="M223" s="62"/>
      <c r="N223" s="62"/>
      <c r="O223" s="62"/>
      <c r="P223" s="62"/>
    </row>
    <row r="224" spans="4:16" ht="16" customHeight="1">
      <c r="D224" s="62"/>
      <c r="E224" s="96"/>
      <c r="F224" s="97"/>
      <c r="G224" s="97"/>
      <c r="H224" s="97"/>
      <c r="J224" s="101"/>
      <c r="K224" s="62"/>
      <c r="L224" s="62"/>
      <c r="M224" s="62"/>
      <c r="N224" s="62"/>
      <c r="O224" s="62"/>
      <c r="P224" s="62"/>
    </row>
    <row r="225" spans="4:16" ht="16" customHeight="1">
      <c r="D225" s="62"/>
      <c r="E225" s="96"/>
      <c r="F225" s="97"/>
      <c r="G225" s="97"/>
      <c r="H225" s="97"/>
      <c r="J225" s="101"/>
      <c r="K225" s="62"/>
      <c r="L225" s="62"/>
      <c r="M225" s="62"/>
      <c r="N225" s="62"/>
      <c r="O225" s="62"/>
      <c r="P225" s="62"/>
    </row>
    <row r="226" spans="4:16" ht="16" customHeight="1">
      <c r="D226" s="62"/>
      <c r="E226" s="96"/>
      <c r="F226" s="97"/>
      <c r="G226" s="97"/>
      <c r="H226" s="97"/>
      <c r="J226" s="101"/>
      <c r="K226" s="62"/>
      <c r="L226" s="62"/>
      <c r="M226" s="62"/>
      <c r="N226" s="62"/>
      <c r="O226" s="62"/>
      <c r="P226" s="62"/>
    </row>
    <row r="227" spans="4:16" ht="16" customHeight="1">
      <c r="D227" s="62"/>
      <c r="E227" s="96"/>
      <c r="F227" s="97"/>
      <c r="G227" s="97"/>
      <c r="H227" s="97"/>
      <c r="J227" s="101"/>
      <c r="K227" s="62"/>
      <c r="L227" s="62"/>
      <c r="M227" s="62"/>
      <c r="N227" s="62"/>
      <c r="O227" s="62"/>
      <c r="P227" s="62"/>
    </row>
    <row r="228" spans="4:16" ht="16" customHeight="1">
      <c r="D228" s="62"/>
      <c r="E228" s="96"/>
      <c r="F228" s="97"/>
      <c r="G228" s="97"/>
      <c r="H228" s="97"/>
      <c r="J228" s="101"/>
      <c r="K228" s="62"/>
      <c r="L228" s="62"/>
      <c r="M228" s="62"/>
      <c r="N228" s="62"/>
      <c r="O228" s="62"/>
      <c r="P228" s="62"/>
    </row>
    <row r="229" spans="4:16" ht="16" customHeight="1">
      <c r="D229" s="62"/>
      <c r="E229" s="96"/>
      <c r="F229" s="97"/>
      <c r="G229" s="97"/>
      <c r="H229" s="97"/>
      <c r="J229" s="101"/>
      <c r="K229" s="62"/>
      <c r="L229" s="62"/>
      <c r="M229" s="62"/>
      <c r="N229" s="62"/>
      <c r="O229" s="62"/>
      <c r="P229" s="62"/>
    </row>
    <row r="230" spans="4:16" ht="16" customHeight="1">
      <c r="D230" s="62"/>
      <c r="E230" s="96"/>
      <c r="F230" s="97"/>
      <c r="G230" s="97"/>
      <c r="H230" s="97"/>
      <c r="J230" s="101"/>
      <c r="K230" s="62"/>
      <c r="L230" s="62"/>
      <c r="M230" s="62"/>
      <c r="N230" s="62"/>
      <c r="O230" s="62"/>
      <c r="P230" s="62"/>
    </row>
    <row r="231" spans="4:16" ht="16" customHeight="1">
      <c r="D231" s="62"/>
      <c r="E231" s="96"/>
      <c r="F231" s="97"/>
      <c r="G231" s="97"/>
      <c r="H231" s="97"/>
      <c r="J231" s="101"/>
      <c r="K231" s="62"/>
      <c r="L231" s="62"/>
      <c r="M231" s="62"/>
      <c r="N231" s="62"/>
      <c r="O231" s="62"/>
      <c r="P231" s="62"/>
    </row>
    <row r="232" spans="4:16" ht="16" customHeight="1">
      <c r="D232" s="62"/>
      <c r="E232" s="96"/>
      <c r="F232" s="97"/>
      <c r="G232" s="97"/>
      <c r="H232" s="97"/>
      <c r="J232" s="101"/>
      <c r="K232" s="62"/>
      <c r="L232" s="62"/>
      <c r="M232" s="62"/>
      <c r="N232" s="62"/>
      <c r="O232" s="62"/>
      <c r="P232" s="62"/>
    </row>
    <row r="233" spans="4:16" ht="16" customHeight="1">
      <c r="D233" s="62"/>
      <c r="E233" s="96"/>
      <c r="F233" s="97"/>
      <c r="G233" s="97"/>
      <c r="H233" s="97"/>
      <c r="J233" s="101"/>
      <c r="K233" s="62"/>
      <c r="L233" s="62"/>
      <c r="M233" s="62"/>
      <c r="N233" s="62"/>
      <c r="O233" s="62"/>
      <c r="P233" s="62"/>
    </row>
    <row r="234" spans="4:16" ht="16" customHeight="1">
      <c r="D234" s="62"/>
      <c r="E234" s="96"/>
      <c r="F234" s="97"/>
      <c r="G234" s="97"/>
      <c r="H234" s="97"/>
      <c r="J234" s="101"/>
      <c r="K234" s="62"/>
      <c r="L234" s="62"/>
      <c r="M234" s="62"/>
      <c r="N234" s="62"/>
      <c r="O234" s="62"/>
      <c r="P234" s="62"/>
    </row>
    <row r="235" spans="4:16" ht="16" customHeight="1">
      <c r="D235" s="62"/>
      <c r="E235" s="96"/>
      <c r="F235" s="97"/>
      <c r="G235" s="97"/>
      <c r="H235" s="97"/>
      <c r="J235" s="101"/>
      <c r="K235" s="62"/>
      <c r="L235" s="62"/>
      <c r="M235" s="62"/>
      <c r="N235" s="62"/>
      <c r="O235" s="62"/>
      <c r="P235" s="62"/>
    </row>
    <row r="236" spans="4:16" ht="16" customHeight="1">
      <c r="D236" s="62"/>
      <c r="E236" s="96"/>
      <c r="F236" s="97"/>
      <c r="G236" s="97"/>
      <c r="H236" s="97"/>
      <c r="J236" s="101"/>
      <c r="K236" s="62"/>
      <c r="L236" s="62"/>
      <c r="M236" s="62"/>
      <c r="N236" s="62"/>
      <c r="O236" s="62"/>
      <c r="P236" s="62"/>
    </row>
    <row r="237" spans="4:16" ht="16" customHeight="1">
      <c r="D237" s="62"/>
      <c r="E237" s="96"/>
      <c r="F237" s="97"/>
      <c r="G237" s="97"/>
      <c r="H237" s="97"/>
      <c r="J237" s="101"/>
      <c r="K237" s="62"/>
      <c r="L237" s="62"/>
      <c r="M237" s="62"/>
      <c r="N237" s="62"/>
      <c r="O237" s="62"/>
      <c r="P237" s="62"/>
    </row>
    <row r="238" spans="4:16" ht="16" customHeight="1">
      <c r="D238" s="62"/>
      <c r="E238" s="96"/>
      <c r="F238" s="97"/>
      <c r="G238" s="97"/>
      <c r="H238" s="97"/>
      <c r="J238" s="101"/>
      <c r="K238" s="62"/>
      <c r="L238" s="62"/>
      <c r="M238" s="62"/>
      <c r="N238" s="62"/>
      <c r="O238" s="62"/>
      <c r="P238" s="62"/>
    </row>
    <row r="239" spans="4:16" ht="16" customHeight="1">
      <c r="D239" s="62"/>
      <c r="E239" s="96"/>
      <c r="F239" s="97"/>
      <c r="G239" s="97"/>
      <c r="H239" s="97"/>
      <c r="J239" s="101"/>
      <c r="K239" s="62"/>
      <c r="L239" s="62"/>
      <c r="M239" s="62"/>
      <c r="N239" s="62"/>
      <c r="O239" s="62"/>
      <c r="P239" s="62"/>
    </row>
    <row r="240" spans="4:16" ht="16" customHeight="1">
      <c r="D240" s="62"/>
      <c r="E240" s="96"/>
      <c r="F240" s="97"/>
      <c r="G240" s="97"/>
      <c r="H240" s="97"/>
      <c r="J240" s="101"/>
      <c r="K240" s="62"/>
      <c r="L240" s="62"/>
      <c r="M240" s="62"/>
      <c r="N240" s="62"/>
      <c r="O240" s="62"/>
      <c r="P240" s="62"/>
    </row>
    <row r="241" spans="4:16" ht="16" customHeight="1">
      <c r="D241" s="62"/>
      <c r="E241" s="96"/>
      <c r="F241" s="97"/>
      <c r="G241" s="97"/>
      <c r="H241" s="97"/>
      <c r="J241" s="101"/>
      <c r="K241" s="62"/>
      <c r="L241" s="62"/>
      <c r="M241" s="62"/>
      <c r="N241" s="62"/>
      <c r="O241" s="62"/>
      <c r="P241" s="62"/>
    </row>
    <row r="242" spans="4:16" ht="16" customHeight="1">
      <c r="D242" s="62"/>
      <c r="E242" s="96"/>
      <c r="F242" s="97"/>
      <c r="G242" s="97"/>
      <c r="H242" s="97"/>
      <c r="J242" s="101"/>
      <c r="K242" s="62"/>
      <c r="L242" s="62"/>
      <c r="M242" s="62"/>
      <c r="N242" s="62"/>
      <c r="O242" s="62"/>
      <c r="P242" s="62"/>
    </row>
    <row r="243" spans="4:16" ht="16" customHeight="1">
      <c r="D243" s="62"/>
      <c r="E243" s="96"/>
      <c r="F243" s="97"/>
      <c r="G243" s="97"/>
      <c r="H243" s="97"/>
      <c r="J243" s="101"/>
      <c r="K243" s="62"/>
      <c r="L243" s="62"/>
      <c r="M243" s="62"/>
      <c r="N243" s="62"/>
      <c r="O243" s="62"/>
      <c r="P243" s="62"/>
    </row>
  </sheetData>
  <sheetProtection sheet="1" objects="1" scenarios="1"/>
  <mergeCells count="61">
    <mergeCell ref="B1:D1"/>
    <mergeCell ref="C179:D179"/>
    <mergeCell ref="C124:D124"/>
    <mergeCell ref="C142:D142"/>
    <mergeCell ref="C3:D3"/>
    <mergeCell ref="C7:D7"/>
    <mergeCell ref="C9:D9"/>
    <mergeCell ref="C13:D13"/>
    <mergeCell ref="C16:D16"/>
    <mergeCell ref="C20:D20"/>
    <mergeCell ref="C22:D22"/>
    <mergeCell ref="C25:D25"/>
    <mergeCell ref="C30:D30"/>
    <mergeCell ref="C32:D32"/>
    <mergeCell ref="C37:D37"/>
    <mergeCell ref="C40:D40"/>
    <mergeCell ref="C43:D43"/>
    <mergeCell ref="C45:D45"/>
    <mergeCell ref="C49:D49"/>
    <mergeCell ref="C51:D51"/>
    <mergeCell ref="C55:D55"/>
    <mergeCell ref="C58:D58"/>
    <mergeCell ref="C60:D60"/>
    <mergeCell ref="C63:D63"/>
    <mergeCell ref="C65:D65"/>
    <mergeCell ref="C70:D70"/>
    <mergeCell ref="C72:D72"/>
    <mergeCell ref="C77:D77"/>
    <mergeCell ref="C80:D80"/>
    <mergeCell ref="C83:D83"/>
    <mergeCell ref="C85:D85"/>
    <mergeCell ref="B87:H87"/>
    <mergeCell ref="C88:D88"/>
    <mergeCell ref="C106:D106"/>
    <mergeCell ref="C128:D128"/>
    <mergeCell ref="C130:D130"/>
    <mergeCell ref="C134:D134"/>
    <mergeCell ref="C137:D137"/>
    <mergeCell ref="C108:D108"/>
    <mergeCell ref="C114:D114"/>
    <mergeCell ref="C117:D117"/>
    <mergeCell ref="C120:D120"/>
    <mergeCell ref="C122:D122"/>
    <mergeCell ref="C139:D139"/>
    <mergeCell ref="C149:D149"/>
    <mergeCell ref="C151:D151"/>
    <mergeCell ref="C155:D155"/>
    <mergeCell ref="C157:D157"/>
    <mergeCell ref="C160:D160"/>
    <mergeCell ref="C166:D166"/>
    <mergeCell ref="C168:D168"/>
    <mergeCell ref="C171:D171"/>
    <mergeCell ref="C173:D173"/>
    <mergeCell ref="C163:D163"/>
    <mergeCell ref="C194:D194"/>
    <mergeCell ref="C199:D199"/>
    <mergeCell ref="C176:D176"/>
    <mergeCell ref="B178:H178"/>
    <mergeCell ref="C184:D184"/>
    <mergeCell ref="C186:D186"/>
    <mergeCell ref="C191:D191"/>
  </mergeCells>
  <phoneticPr fontId="6" type="noConversion"/>
  <dataValidations count="1">
    <dataValidation type="list" allowBlank="1" showDropDown="1" showInputMessage="1" showErrorMessage="1" sqref="F3:H3 F7:H7 F9:H9 F13:H13 F16:H16 F20:H20 F22:H22 F65:H65 F70:H70 F72:H72 F77:H77 F80:H80 F83:H83 F85:H85 F142:H142 F149:H149 F151:H151 F155:H155 F157:H157 F160:H160 F179:H179 F184:H184 F186:H186 F191:H191 F194:H194 F199:H199 F25:H25 F30:H30 F32:H32 F37:H37 F43:H43 F45:H45 F49:H49 F51:H51 F55:H55 F58:H58 F60:H60 F63:H63 F88:H88 F106:H106 F108:H108 F114:H114 F117:H117 F120:H120 F122:H122 F124:H124 F128:H128 F130:H130 F134:H134 F137:H137 F139:H139 F163:H163 F166:H166 F168:H168 F171:H171 F173:H173 F176:H176 F40:H40">
      <formula1>"x,X"</formula1>
    </dataValidation>
  </dataValidation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A139"/>
  <sheetViews>
    <sheetView workbookViewId="0">
      <pane ySplit="1" topLeftCell="A55" activePane="bottomLeft" state="frozen"/>
      <selection pane="bottomLeft" activeCell="C44" sqref="C44"/>
    </sheetView>
  </sheetViews>
  <sheetFormatPr baseColWidth="10" defaultColWidth="10.83203125" defaultRowHeight="16" customHeight="1" x14ac:dyDescent="0"/>
  <cols>
    <col min="1" max="1" width="22.83203125" style="11" customWidth="1"/>
    <col min="2" max="2" width="20.83203125" style="11" customWidth="1"/>
    <col min="3" max="3" width="75.1640625" style="10" customWidth="1"/>
    <col min="4" max="4" width="2.6640625" style="11" customWidth="1"/>
    <col min="5" max="5" width="10.83203125" style="11" customWidth="1"/>
    <col min="6" max="6" width="12.6640625" style="11" customWidth="1"/>
    <col min="7" max="7" width="10.33203125" style="11" customWidth="1"/>
    <col min="8" max="8" width="6" style="11" hidden="1" customWidth="1"/>
    <col min="9" max="9" width="6.1640625" customWidth="1"/>
    <col min="24" max="16384" width="10.83203125" style="11"/>
  </cols>
  <sheetData>
    <row r="1" spans="1:23" ht="66" customHeight="1">
      <c r="A1" s="273" t="s">
        <v>423</v>
      </c>
      <c r="B1" s="273"/>
      <c r="C1" s="273"/>
      <c r="E1" s="50" t="s">
        <v>253</v>
      </c>
      <c r="F1" s="50" t="s">
        <v>254</v>
      </c>
      <c r="G1" s="50" t="s">
        <v>252</v>
      </c>
      <c r="H1" s="50" t="s">
        <v>5014</v>
      </c>
      <c r="I1" s="61" t="s">
        <v>5015</v>
      </c>
    </row>
    <row r="2" spans="1:23" ht="15">
      <c r="A2" s="274" t="s">
        <v>121</v>
      </c>
      <c r="B2" s="275"/>
      <c r="C2" s="275"/>
      <c r="D2" s="275"/>
      <c r="E2" s="275"/>
      <c r="F2" s="275"/>
      <c r="G2" s="275"/>
      <c r="H2" s="53"/>
    </row>
    <row r="3" spans="1:23" ht="15">
      <c r="A3" s="44" t="s">
        <v>122</v>
      </c>
      <c r="B3" s="258" t="s">
        <v>123</v>
      </c>
      <c r="C3" s="259"/>
      <c r="D3" s="259"/>
      <c r="E3" s="259"/>
      <c r="F3" s="259"/>
      <c r="G3" s="260"/>
      <c r="I3" s="11" t="str">
        <f>IF(ISERROR(H3),"!!!!","")</f>
        <v/>
      </c>
    </row>
    <row r="4" spans="1:23" s="5" customFormat="1" ht="15">
      <c r="A4" s="12" t="s">
        <v>124</v>
      </c>
      <c r="B4" s="2" t="s">
        <v>255</v>
      </c>
      <c r="C4" s="2" t="s">
        <v>424</v>
      </c>
      <c r="E4" s="144"/>
      <c r="F4" s="144"/>
      <c r="G4" s="144"/>
      <c r="H4" s="11" t="str">
        <f>IF(E4="x","ja",IF(F4="x","neen",IF(G4="x","NW","leeg")))</f>
        <v>leeg</v>
      </c>
      <c r="I4" s="11" t="str">
        <f t="shared" ref="I4:I66" si="0">IF(ISERROR(H4),"!!!!","")</f>
        <v/>
      </c>
      <c r="J4"/>
      <c r="K4"/>
      <c r="L4"/>
      <c r="M4"/>
      <c r="N4"/>
      <c r="O4"/>
      <c r="P4"/>
      <c r="Q4"/>
      <c r="R4"/>
      <c r="S4"/>
      <c r="T4"/>
      <c r="U4"/>
      <c r="V4"/>
      <c r="W4"/>
    </row>
    <row r="5" spans="1:23" s="5" customFormat="1" ht="15">
      <c r="A5" s="1"/>
      <c r="B5" s="2"/>
      <c r="C5" s="2" t="s">
        <v>808</v>
      </c>
      <c r="E5" s="144"/>
      <c r="F5" s="144"/>
      <c r="G5" s="144"/>
      <c r="H5" s="11" t="str">
        <f t="shared" ref="H5:H38" si="1">IF(E5="x","ja",IF(F5="x","neen",IF(G5="x","NW","leeg")))</f>
        <v>leeg</v>
      </c>
      <c r="I5" s="11" t="str">
        <f t="shared" si="0"/>
        <v/>
      </c>
      <c r="J5"/>
      <c r="K5"/>
      <c r="L5"/>
      <c r="M5"/>
      <c r="N5"/>
      <c r="O5"/>
      <c r="P5"/>
      <c r="Q5"/>
      <c r="R5"/>
      <c r="S5"/>
      <c r="T5"/>
      <c r="U5"/>
      <c r="V5"/>
      <c r="W5"/>
    </row>
    <row r="6" spans="1:23" s="5" customFormat="1" ht="15">
      <c r="A6" s="1"/>
      <c r="B6" s="2"/>
      <c r="C6" s="2" t="s">
        <v>126</v>
      </c>
      <c r="E6" s="144"/>
      <c r="F6" s="144"/>
      <c r="G6" s="144"/>
      <c r="H6" s="11" t="str">
        <f t="shared" si="1"/>
        <v>leeg</v>
      </c>
      <c r="I6" s="11" t="str">
        <f t="shared" si="0"/>
        <v/>
      </c>
      <c r="J6"/>
      <c r="K6"/>
      <c r="L6"/>
      <c r="M6"/>
      <c r="N6"/>
      <c r="O6"/>
      <c r="P6"/>
      <c r="Q6"/>
      <c r="R6"/>
      <c r="S6"/>
      <c r="T6"/>
      <c r="U6"/>
      <c r="V6"/>
      <c r="W6"/>
    </row>
    <row r="7" spans="1:23" s="5" customFormat="1" ht="15">
      <c r="A7" s="12" t="s">
        <v>47</v>
      </c>
      <c r="B7" s="2" t="s">
        <v>371</v>
      </c>
      <c r="C7" s="2" t="s">
        <v>316</v>
      </c>
      <c r="E7" s="144"/>
      <c r="F7" s="144"/>
      <c r="G7" s="144"/>
      <c r="H7" s="11" t="str">
        <f t="shared" si="1"/>
        <v>leeg</v>
      </c>
      <c r="I7" s="11" t="str">
        <f t="shared" si="0"/>
        <v/>
      </c>
      <c r="J7"/>
      <c r="K7"/>
      <c r="L7"/>
      <c r="M7"/>
      <c r="N7"/>
      <c r="O7"/>
      <c r="P7"/>
      <c r="Q7"/>
      <c r="R7"/>
      <c r="S7"/>
      <c r="T7"/>
      <c r="U7"/>
      <c r="V7"/>
      <c r="W7"/>
    </row>
    <row r="8" spans="1:23" s="5" customFormat="1" ht="15">
      <c r="A8" s="1"/>
      <c r="B8" s="2"/>
      <c r="C8" s="2" t="s">
        <v>317</v>
      </c>
      <c r="E8" s="144"/>
      <c r="F8" s="144"/>
      <c r="G8" s="144"/>
      <c r="H8" s="11" t="str">
        <f t="shared" si="1"/>
        <v>leeg</v>
      </c>
      <c r="I8" s="11" t="str">
        <f t="shared" si="0"/>
        <v/>
      </c>
      <c r="J8"/>
      <c r="K8"/>
      <c r="L8"/>
      <c r="M8"/>
      <c r="N8"/>
      <c r="O8"/>
      <c r="P8"/>
      <c r="Q8"/>
      <c r="R8"/>
      <c r="S8"/>
      <c r="T8"/>
      <c r="U8"/>
      <c r="V8"/>
      <c r="W8"/>
    </row>
    <row r="9" spans="1:23" s="5" customFormat="1" ht="30">
      <c r="A9" s="1"/>
      <c r="B9" s="2"/>
      <c r="C9" s="2" t="s">
        <v>318</v>
      </c>
      <c r="E9" s="144"/>
      <c r="F9" s="144"/>
      <c r="G9" s="144"/>
      <c r="H9" s="11" t="str">
        <f t="shared" si="1"/>
        <v>leeg</v>
      </c>
      <c r="I9" s="11" t="str">
        <f t="shared" si="0"/>
        <v/>
      </c>
      <c r="J9"/>
      <c r="K9"/>
      <c r="L9"/>
      <c r="M9"/>
      <c r="N9"/>
      <c r="O9"/>
      <c r="P9"/>
      <c r="Q9"/>
      <c r="R9"/>
      <c r="S9"/>
      <c r="T9"/>
      <c r="U9"/>
      <c r="V9"/>
      <c r="W9"/>
    </row>
    <row r="10" spans="1:23" s="5" customFormat="1" ht="20" customHeight="1">
      <c r="A10" s="1"/>
      <c r="B10" s="2" t="s">
        <v>53</v>
      </c>
      <c r="C10" s="2" t="s">
        <v>425</v>
      </c>
      <c r="E10" s="144"/>
      <c r="F10" s="144"/>
      <c r="G10" s="144"/>
      <c r="H10" s="11" t="str">
        <f t="shared" si="1"/>
        <v>leeg</v>
      </c>
      <c r="I10" s="11" t="str">
        <f t="shared" si="0"/>
        <v/>
      </c>
      <c r="J10"/>
      <c r="K10"/>
      <c r="L10"/>
      <c r="M10"/>
      <c r="N10"/>
      <c r="O10"/>
      <c r="P10"/>
      <c r="Q10"/>
      <c r="R10"/>
      <c r="S10"/>
      <c r="T10"/>
      <c r="U10"/>
      <c r="V10"/>
      <c r="W10"/>
    </row>
    <row r="11" spans="1:23" ht="30">
      <c r="A11" s="1"/>
      <c r="B11" s="2"/>
      <c r="C11" s="2" t="s">
        <v>320</v>
      </c>
      <c r="E11" s="148"/>
      <c r="F11" s="148"/>
      <c r="G11" s="148"/>
      <c r="H11" s="11" t="str">
        <f t="shared" si="1"/>
        <v>leeg</v>
      </c>
      <c r="I11" s="11" t="str">
        <f t="shared" si="0"/>
        <v/>
      </c>
    </row>
    <row r="12" spans="1:23" s="5" customFormat="1" ht="15">
      <c r="A12" s="37" t="s">
        <v>127</v>
      </c>
      <c r="B12" s="267" t="s">
        <v>128</v>
      </c>
      <c r="C12" s="268"/>
      <c r="D12" s="268"/>
      <c r="E12" s="268"/>
      <c r="F12" s="268"/>
      <c r="G12" s="269"/>
      <c r="H12" s="11"/>
      <c r="I12" s="11" t="str">
        <f t="shared" si="0"/>
        <v/>
      </c>
      <c r="J12"/>
      <c r="K12"/>
      <c r="L12"/>
      <c r="M12"/>
      <c r="N12"/>
      <c r="O12"/>
      <c r="P12"/>
      <c r="Q12"/>
      <c r="R12"/>
      <c r="S12"/>
      <c r="T12"/>
      <c r="U12"/>
      <c r="V12"/>
      <c r="W12"/>
    </row>
    <row r="13" spans="1:23" s="5" customFormat="1" ht="15">
      <c r="A13" s="12" t="s">
        <v>124</v>
      </c>
      <c r="B13" s="1" t="s">
        <v>257</v>
      </c>
      <c r="C13" s="2" t="s">
        <v>322</v>
      </c>
      <c r="D13" s="4"/>
      <c r="E13" s="144"/>
      <c r="F13" s="144"/>
      <c r="G13" s="144"/>
      <c r="H13" s="11" t="str">
        <f t="shared" si="1"/>
        <v>leeg</v>
      </c>
      <c r="I13" s="11" t="str">
        <f t="shared" si="0"/>
        <v/>
      </c>
      <c r="J13"/>
      <c r="K13"/>
      <c r="L13"/>
      <c r="M13"/>
      <c r="N13"/>
      <c r="O13"/>
      <c r="P13"/>
      <c r="Q13"/>
      <c r="R13"/>
      <c r="S13"/>
      <c r="T13"/>
      <c r="U13"/>
      <c r="V13"/>
      <c r="W13"/>
    </row>
    <row r="14" spans="1:23" s="5" customFormat="1" ht="15">
      <c r="A14" s="1"/>
      <c r="B14" s="1"/>
      <c r="C14" s="2" t="s">
        <v>323</v>
      </c>
      <c r="D14" s="4"/>
      <c r="E14" s="144"/>
      <c r="F14" s="144"/>
      <c r="G14" s="144"/>
      <c r="H14" s="11" t="str">
        <f t="shared" si="1"/>
        <v>leeg</v>
      </c>
      <c r="I14" s="11" t="str">
        <f t="shared" si="0"/>
        <v/>
      </c>
      <c r="J14"/>
      <c r="K14"/>
      <c r="L14"/>
      <c r="M14"/>
      <c r="N14"/>
      <c r="O14"/>
      <c r="P14"/>
      <c r="Q14"/>
      <c r="R14"/>
      <c r="S14"/>
      <c r="T14"/>
      <c r="U14"/>
      <c r="V14"/>
      <c r="W14"/>
    </row>
    <row r="15" spans="1:23" s="5" customFormat="1" ht="15">
      <c r="A15" s="1"/>
      <c r="B15" s="1"/>
      <c r="C15" s="2" t="s">
        <v>129</v>
      </c>
      <c r="D15" s="4"/>
      <c r="E15" s="144"/>
      <c r="F15" s="144"/>
      <c r="G15" s="144"/>
      <c r="H15" s="11" t="str">
        <f t="shared" si="1"/>
        <v>leeg</v>
      </c>
      <c r="I15" s="11" t="str">
        <f t="shared" si="0"/>
        <v/>
      </c>
      <c r="J15"/>
      <c r="K15"/>
      <c r="L15"/>
      <c r="M15"/>
      <c r="N15"/>
      <c r="O15"/>
      <c r="P15"/>
      <c r="Q15"/>
      <c r="R15"/>
      <c r="S15"/>
      <c r="T15"/>
      <c r="U15"/>
      <c r="V15"/>
      <c r="W15"/>
    </row>
    <row r="16" spans="1:23" s="5" customFormat="1" ht="15">
      <c r="A16" s="1"/>
      <c r="B16" s="1"/>
      <c r="C16" s="7" t="s">
        <v>130</v>
      </c>
      <c r="D16" s="4"/>
      <c r="E16" s="144"/>
      <c r="F16" s="144"/>
      <c r="G16" s="144"/>
      <c r="H16" s="11" t="str">
        <f t="shared" si="1"/>
        <v>leeg</v>
      </c>
      <c r="I16" s="11" t="str">
        <f t="shared" si="0"/>
        <v/>
      </c>
      <c r="J16"/>
      <c r="K16"/>
      <c r="L16"/>
      <c r="M16"/>
      <c r="N16"/>
      <c r="O16"/>
      <c r="P16"/>
      <c r="Q16"/>
      <c r="R16"/>
      <c r="S16"/>
      <c r="T16"/>
      <c r="U16"/>
      <c r="V16"/>
      <c r="W16"/>
    </row>
    <row r="17" spans="1:27" ht="15">
      <c r="A17" s="12" t="s">
        <v>55</v>
      </c>
      <c r="B17" s="2" t="s">
        <v>371</v>
      </c>
      <c r="C17" s="7" t="s">
        <v>365</v>
      </c>
      <c r="D17" s="15"/>
      <c r="E17" s="148"/>
      <c r="F17" s="148"/>
      <c r="G17" s="148"/>
      <c r="H17" s="11" t="str">
        <f t="shared" si="1"/>
        <v>leeg</v>
      </c>
      <c r="I17" s="11" t="str">
        <f t="shared" si="0"/>
        <v/>
      </c>
    </row>
    <row r="18" spans="1:27" ht="15">
      <c r="A18" s="6"/>
      <c r="B18" s="2"/>
      <c r="C18" s="7" t="s">
        <v>366</v>
      </c>
      <c r="D18" s="15"/>
      <c r="E18" s="148"/>
      <c r="F18" s="148"/>
      <c r="G18" s="148"/>
      <c r="H18" s="11" t="str">
        <f t="shared" si="1"/>
        <v>leeg</v>
      </c>
      <c r="I18" s="11" t="str">
        <f t="shared" si="0"/>
        <v/>
      </c>
    </row>
    <row r="19" spans="1:27" ht="15">
      <c r="A19" s="6"/>
      <c r="B19" s="2"/>
      <c r="C19" s="7" t="s">
        <v>367</v>
      </c>
      <c r="D19" s="15"/>
      <c r="E19" s="148"/>
      <c r="F19" s="148"/>
      <c r="G19" s="148"/>
      <c r="H19" s="11" t="str">
        <f t="shared" si="1"/>
        <v>leeg</v>
      </c>
      <c r="I19" s="11" t="str">
        <f t="shared" si="0"/>
        <v/>
      </c>
    </row>
    <row r="20" spans="1:27" ht="30">
      <c r="A20" s="6"/>
      <c r="B20" s="2"/>
      <c r="C20" s="2" t="s">
        <v>368</v>
      </c>
      <c r="D20" s="15"/>
      <c r="E20" s="148"/>
      <c r="F20" s="148"/>
      <c r="G20" s="148"/>
      <c r="H20" s="11" t="str">
        <f t="shared" si="1"/>
        <v>leeg</v>
      </c>
      <c r="I20" s="11" t="str">
        <f t="shared" si="0"/>
        <v/>
      </c>
    </row>
    <row r="21" spans="1:27" ht="15">
      <c r="A21" s="37" t="s">
        <v>22</v>
      </c>
      <c r="B21" s="258" t="s">
        <v>131</v>
      </c>
      <c r="C21" s="259"/>
      <c r="D21" s="259"/>
      <c r="E21" s="259"/>
      <c r="F21" s="259"/>
      <c r="G21" s="260"/>
      <c r="I21" s="11" t="str">
        <f t="shared" si="0"/>
        <v/>
      </c>
    </row>
    <row r="22" spans="1:27" ht="15">
      <c r="A22" s="12" t="s">
        <v>124</v>
      </c>
      <c r="B22" s="1" t="s">
        <v>255</v>
      </c>
      <c r="C22" s="7" t="s">
        <v>327</v>
      </c>
      <c r="E22" s="148"/>
      <c r="F22" s="148"/>
      <c r="G22" s="148"/>
      <c r="H22" s="11" t="str">
        <f t="shared" si="1"/>
        <v>leeg</v>
      </c>
      <c r="I22" s="11" t="str">
        <f t="shared" si="0"/>
        <v/>
      </c>
    </row>
    <row r="23" spans="1:27" s="5" customFormat="1" ht="15">
      <c r="A23" s="1"/>
      <c r="B23" s="1"/>
      <c r="C23" s="2" t="s">
        <v>394</v>
      </c>
      <c r="D23" s="4"/>
      <c r="E23" s="144"/>
      <c r="F23" s="144"/>
      <c r="G23" s="144"/>
      <c r="H23" s="11" t="str">
        <f t="shared" si="1"/>
        <v>leeg</v>
      </c>
      <c r="I23" s="11" t="str">
        <f t="shared" si="0"/>
        <v/>
      </c>
      <c r="J23"/>
      <c r="K23"/>
      <c r="L23"/>
      <c r="M23"/>
      <c r="N23"/>
      <c r="O23"/>
      <c r="P23"/>
      <c r="Q23"/>
      <c r="R23"/>
      <c r="S23"/>
      <c r="T23"/>
      <c r="U23"/>
      <c r="V23"/>
      <c r="W23"/>
    </row>
    <row r="24" spans="1:27" s="5" customFormat="1" ht="15">
      <c r="A24" s="1"/>
      <c r="B24" s="1"/>
      <c r="C24" s="2" t="s">
        <v>328</v>
      </c>
      <c r="D24" s="4"/>
      <c r="E24" s="144"/>
      <c r="F24" s="144"/>
      <c r="G24" s="144"/>
      <c r="H24" s="11" t="str">
        <f t="shared" si="1"/>
        <v>leeg</v>
      </c>
      <c r="I24" s="11" t="str">
        <f t="shared" si="0"/>
        <v/>
      </c>
      <c r="J24"/>
      <c r="K24"/>
      <c r="L24"/>
      <c r="M24"/>
      <c r="N24"/>
      <c r="O24"/>
      <c r="P24"/>
      <c r="Q24"/>
      <c r="R24"/>
      <c r="S24"/>
      <c r="T24"/>
      <c r="U24"/>
      <c r="V24"/>
      <c r="W24"/>
    </row>
    <row r="25" spans="1:27" s="5" customFormat="1" ht="30">
      <c r="A25" s="12" t="s">
        <v>55</v>
      </c>
      <c r="B25" s="2" t="s">
        <v>371</v>
      </c>
      <c r="C25" s="16" t="s">
        <v>132</v>
      </c>
      <c r="D25" s="4"/>
      <c r="E25" s="144"/>
      <c r="F25" s="144"/>
      <c r="G25" s="144"/>
      <c r="H25" s="11" t="str">
        <f t="shared" si="1"/>
        <v>leeg</v>
      </c>
      <c r="I25" s="11" t="str">
        <f t="shared" si="0"/>
        <v/>
      </c>
      <c r="J25"/>
      <c r="K25"/>
      <c r="L25"/>
      <c r="M25"/>
      <c r="N25"/>
      <c r="O25"/>
      <c r="P25"/>
      <c r="Q25"/>
      <c r="R25"/>
      <c r="S25"/>
      <c r="T25"/>
      <c r="U25"/>
      <c r="V25"/>
      <c r="W25"/>
    </row>
    <row r="26" spans="1:27" s="5" customFormat="1" ht="15">
      <c r="A26" s="1"/>
      <c r="B26" s="2"/>
      <c r="C26" s="7" t="s">
        <v>133</v>
      </c>
      <c r="D26" s="4"/>
      <c r="E26" s="144"/>
      <c r="F26" s="144"/>
      <c r="G26" s="144"/>
      <c r="H26" s="11" t="str">
        <f t="shared" si="1"/>
        <v>leeg</v>
      </c>
      <c r="I26" s="11" t="str">
        <f t="shared" si="0"/>
        <v/>
      </c>
      <c r="J26"/>
      <c r="K26"/>
      <c r="L26"/>
      <c r="M26"/>
      <c r="N26"/>
      <c r="O26"/>
      <c r="P26"/>
      <c r="Q26"/>
      <c r="R26"/>
      <c r="S26"/>
      <c r="T26"/>
      <c r="U26"/>
      <c r="V26"/>
      <c r="W26"/>
    </row>
    <row r="27" spans="1:27" s="5" customFormat="1" ht="15">
      <c r="A27" s="1"/>
      <c r="B27" s="2"/>
      <c r="C27" s="7" t="s">
        <v>373</v>
      </c>
      <c r="D27"/>
      <c r="E27" s="144"/>
      <c r="F27" s="144"/>
      <c r="G27" s="144"/>
      <c r="H27" s="11" t="str">
        <f t="shared" si="1"/>
        <v>leeg</v>
      </c>
      <c r="I27" s="11" t="str">
        <f t="shared" si="0"/>
        <v/>
      </c>
      <c r="J27"/>
      <c r="K27"/>
      <c r="L27"/>
      <c r="M27"/>
      <c r="N27"/>
      <c r="O27"/>
      <c r="P27"/>
      <c r="Q27"/>
      <c r="R27"/>
      <c r="S27"/>
      <c r="T27"/>
      <c r="U27"/>
      <c r="V27"/>
      <c r="W27"/>
    </row>
    <row r="28" spans="1:27" s="5" customFormat="1" ht="15">
      <c r="A28" s="6"/>
      <c r="B28" s="2" t="s">
        <v>53</v>
      </c>
      <c r="C28" s="7" t="s">
        <v>332</v>
      </c>
      <c r="D28"/>
      <c r="E28" s="144"/>
      <c r="F28" s="144"/>
      <c r="G28" s="144"/>
      <c r="H28" s="11" t="str">
        <f t="shared" si="1"/>
        <v>leeg</v>
      </c>
      <c r="I28" s="11" t="str">
        <f t="shared" si="0"/>
        <v/>
      </c>
      <c r="J28"/>
      <c r="K28"/>
      <c r="L28"/>
      <c r="M28"/>
      <c r="N28"/>
      <c r="O28"/>
      <c r="P28"/>
      <c r="Q28"/>
      <c r="R28"/>
      <c r="S28"/>
      <c r="T28"/>
      <c r="U28"/>
      <c r="V28"/>
      <c r="W28"/>
    </row>
    <row r="29" spans="1:27" s="5" customFormat="1" ht="16" customHeight="1">
      <c r="A29" s="39" t="s">
        <v>34</v>
      </c>
      <c r="B29" s="261" t="s">
        <v>333</v>
      </c>
      <c r="C29" s="262"/>
      <c r="D29" s="262"/>
      <c r="E29" s="262"/>
      <c r="F29" s="262"/>
      <c r="G29" s="263"/>
      <c r="H29" s="11"/>
      <c r="I29" s="11" t="str">
        <f t="shared" si="0"/>
        <v/>
      </c>
      <c r="J29"/>
      <c r="K29"/>
      <c r="L29"/>
      <c r="M29"/>
      <c r="N29"/>
      <c r="O29"/>
      <c r="P29"/>
      <c r="Q29"/>
      <c r="R29"/>
      <c r="S29"/>
      <c r="T29"/>
      <c r="U29"/>
      <c r="V29"/>
      <c r="W29"/>
      <c r="X29" s="11"/>
      <c r="Y29" s="11"/>
      <c r="Z29" s="11"/>
      <c r="AA29" s="11"/>
    </row>
    <row r="30" spans="1:27" s="5" customFormat="1" ht="16" customHeight="1">
      <c r="A30" s="12" t="s">
        <v>124</v>
      </c>
      <c r="B30" s="1" t="s">
        <v>255</v>
      </c>
      <c r="C30" s="18" t="s">
        <v>395</v>
      </c>
      <c r="D30"/>
      <c r="E30" s="144"/>
      <c r="F30" s="144"/>
      <c r="G30" s="144"/>
      <c r="H30" s="11" t="str">
        <f t="shared" si="1"/>
        <v>leeg</v>
      </c>
      <c r="I30" s="11" t="str">
        <f t="shared" si="0"/>
        <v/>
      </c>
      <c r="J30"/>
      <c r="K30"/>
      <c r="L30"/>
      <c r="M30"/>
      <c r="N30"/>
      <c r="O30"/>
      <c r="P30"/>
      <c r="Q30"/>
      <c r="R30"/>
      <c r="S30"/>
      <c r="T30"/>
      <c r="U30"/>
      <c r="V30"/>
      <c r="W30"/>
    </row>
    <row r="31" spans="1:27" s="4" customFormat="1" ht="16" customHeight="1">
      <c r="A31" s="1"/>
      <c r="B31" s="1"/>
      <c r="C31" s="18" t="s">
        <v>396</v>
      </c>
      <c r="D31"/>
      <c r="E31" s="144"/>
      <c r="F31" s="144"/>
      <c r="G31" s="144"/>
      <c r="H31" s="11" t="str">
        <f t="shared" si="1"/>
        <v>leeg</v>
      </c>
      <c r="I31" s="11" t="str">
        <f t="shared" si="0"/>
        <v/>
      </c>
      <c r="J31"/>
      <c r="K31"/>
      <c r="L31"/>
      <c r="M31"/>
      <c r="N31"/>
      <c r="O31"/>
      <c r="P31"/>
      <c r="Q31"/>
      <c r="R31"/>
      <c r="S31"/>
      <c r="T31"/>
      <c r="U31"/>
      <c r="V31"/>
      <c r="W31"/>
    </row>
    <row r="32" spans="1:27" s="4" customFormat="1" ht="31.5" customHeight="1">
      <c r="A32" s="1"/>
      <c r="B32" s="1"/>
      <c r="C32" s="18" t="s">
        <v>809</v>
      </c>
      <c r="D32"/>
      <c r="E32" s="144"/>
      <c r="F32" s="144"/>
      <c r="G32" s="144"/>
      <c r="H32" s="11" t="str">
        <f t="shared" si="1"/>
        <v>leeg</v>
      </c>
      <c r="I32" s="11" t="str">
        <f t="shared" si="0"/>
        <v/>
      </c>
      <c r="J32"/>
      <c r="K32"/>
      <c r="L32"/>
      <c r="M32"/>
      <c r="N32"/>
      <c r="O32"/>
      <c r="P32"/>
      <c r="Q32"/>
      <c r="R32"/>
      <c r="S32"/>
      <c r="T32"/>
      <c r="U32"/>
      <c r="V32"/>
      <c r="W32"/>
    </row>
    <row r="33" spans="1:23" s="4" customFormat="1" ht="16" customHeight="1">
      <c r="A33" s="1"/>
      <c r="B33" s="1"/>
      <c r="C33" s="2" t="s">
        <v>810</v>
      </c>
      <c r="D33"/>
      <c r="E33" s="215"/>
      <c r="F33" s="215"/>
      <c r="G33" s="215"/>
      <c r="H33" s="11" t="str">
        <f t="shared" si="1"/>
        <v>leeg</v>
      </c>
      <c r="I33" s="11" t="str">
        <f t="shared" si="0"/>
        <v/>
      </c>
      <c r="J33"/>
      <c r="K33"/>
      <c r="L33"/>
      <c r="M33"/>
      <c r="N33"/>
      <c r="O33"/>
      <c r="P33"/>
      <c r="Q33"/>
      <c r="R33"/>
      <c r="S33"/>
      <c r="T33"/>
      <c r="U33"/>
      <c r="V33"/>
      <c r="W33"/>
    </row>
    <row r="34" spans="1:23" ht="32.25" customHeight="1">
      <c r="A34" s="12" t="s">
        <v>55</v>
      </c>
      <c r="B34" s="2" t="s">
        <v>371</v>
      </c>
      <c r="C34" s="7" t="s">
        <v>335</v>
      </c>
      <c r="D34"/>
      <c r="E34" s="148"/>
      <c r="F34" s="148"/>
      <c r="G34" s="148"/>
      <c r="H34" s="11" t="str">
        <f t="shared" si="1"/>
        <v>leeg</v>
      </c>
      <c r="I34" s="11" t="str">
        <f t="shared" si="0"/>
        <v/>
      </c>
    </row>
    <row r="35" spans="1:23" ht="15">
      <c r="A35" s="1"/>
      <c r="B35" s="2"/>
      <c r="C35" s="1" t="s">
        <v>336</v>
      </c>
      <c r="D35"/>
      <c r="E35" s="148"/>
      <c r="F35" s="148"/>
      <c r="G35" s="148"/>
      <c r="H35" s="11" t="str">
        <f t="shared" si="1"/>
        <v>leeg</v>
      </c>
      <c r="I35" s="11" t="str">
        <f t="shared" si="0"/>
        <v/>
      </c>
    </row>
    <row r="36" spans="1:23" s="5" customFormat="1" ht="15">
      <c r="A36" s="1"/>
      <c r="B36" s="2"/>
      <c r="C36" s="2" t="s">
        <v>397</v>
      </c>
      <c r="D36"/>
      <c r="E36" s="144"/>
      <c r="F36" s="144"/>
      <c r="G36" s="144"/>
      <c r="H36" s="11" t="str">
        <f t="shared" si="1"/>
        <v>leeg</v>
      </c>
      <c r="I36" s="11" t="str">
        <f t="shared" si="0"/>
        <v/>
      </c>
      <c r="J36"/>
      <c r="K36"/>
      <c r="L36"/>
      <c r="M36"/>
      <c r="N36"/>
      <c r="O36"/>
      <c r="P36"/>
      <c r="Q36"/>
      <c r="R36"/>
      <c r="S36"/>
      <c r="T36"/>
      <c r="U36"/>
      <c r="V36"/>
      <c r="W36"/>
    </row>
    <row r="37" spans="1:23" s="5" customFormat="1" ht="15">
      <c r="A37" s="1"/>
      <c r="B37" s="2"/>
      <c r="C37" s="2" t="s">
        <v>811</v>
      </c>
      <c r="D37"/>
      <c r="E37" s="144"/>
      <c r="F37" s="144"/>
      <c r="G37" s="144"/>
      <c r="H37" s="11" t="str">
        <f t="shared" si="1"/>
        <v>leeg</v>
      </c>
      <c r="I37" s="11" t="str">
        <f t="shared" si="0"/>
        <v/>
      </c>
      <c r="J37"/>
      <c r="K37"/>
      <c r="L37"/>
      <c r="M37"/>
      <c r="N37"/>
      <c r="O37"/>
      <c r="P37"/>
      <c r="Q37"/>
      <c r="R37"/>
      <c r="S37"/>
      <c r="T37"/>
      <c r="U37"/>
      <c r="V37"/>
      <c r="W37"/>
    </row>
    <row r="38" spans="1:23" s="5" customFormat="1" ht="15">
      <c r="A38" s="1"/>
      <c r="B38" s="2" t="s">
        <v>53</v>
      </c>
      <c r="C38" s="7" t="s">
        <v>338</v>
      </c>
      <c r="D38"/>
      <c r="E38" s="144"/>
      <c r="F38" s="144"/>
      <c r="G38" s="144"/>
      <c r="H38" s="11" t="str">
        <f t="shared" si="1"/>
        <v>leeg</v>
      </c>
      <c r="I38" s="11" t="str">
        <f t="shared" si="0"/>
        <v/>
      </c>
      <c r="J38"/>
      <c r="K38"/>
      <c r="L38"/>
      <c r="M38"/>
      <c r="N38"/>
      <c r="O38"/>
      <c r="P38"/>
      <c r="Q38"/>
      <c r="R38"/>
      <c r="S38"/>
      <c r="T38"/>
      <c r="U38"/>
      <c r="V38"/>
      <c r="W38"/>
    </row>
    <row r="39" spans="1:23" s="5" customFormat="1" ht="15">
      <c r="A39" s="274" t="s">
        <v>134</v>
      </c>
      <c r="B39" s="275"/>
      <c r="C39" s="275"/>
      <c r="D39" s="275"/>
      <c r="E39" s="275"/>
      <c r="F39" s="275"/>
      <c r="G39" s="275"/>
      <c r="H39" s="11"/>
      <c r="I39" s="11" t="str">
        <f t="shared" si="0"/>
        <v/>
      </c>
      <c r="J39"/>
      <c r="K39"/>
      <c r="L39"/>
      <c r="M39"/>
      <c r="N39"/>
      <c r="O39"/>
      <c r="P39"/>
      <c r="Q39"/>
      <c r="R39"/>
      <c r="S39"/>
      <c r="T39"/>
      <c r="U39"/>
      <c r="V39"/>
      <c r="W39"/>
    </row>
    <row r="40" spans="1:23" s="5" customFormat="1" ht="15">
      <c r="A40" s="37" t="s">
        <v>42</v>
      </c>
      <c r="B40" s="264" t="s">
        <v>426</v>
      </c>
      <c r="C40" s="265"/>
      <c r="D40" s="265"/>
      <c r="E40" s="265"/>
      <c r="F40" s="265"/>
      <c r="G40" s="266"/>
      <c r="H40" s="11"/>
      <c r="I40" s="11" t="str">
        <f t="shared" si="0"/>
        <v/>
      </c>
      <c r="J40"/>
      <c r="K40"/>
      <c r="L40"/>
      <c r="M40"/>
      <c r="N40"/>
      <c r="O40"/>
      <c r="P40"/>
      <c r="Q40"/>
      <c r="R40"/>
      <c r="S40"/>
      <c r="T40"/>
      <c r="U40"/>
      <c r="V40"/>
      <c r="W40"/>
    </row>
    <row r="41" spans="1:23" s="5" customFormat="1" ht="30">
      <c r="A41" s="12" t="s">
        <v>124</v>
      </c>
      <c r="B41" s="1" t="s">
        <v>255</v>
      </c>
      <c r="C41" s="2" t="s">
        <v>427</v>
      </c>
      <c r="D41"/>
      <c r="E41" s="215"/>
      <c r="F41" s="144"/>
      <c r="G41" s="144"/>
      <c r="H41" s="11" t="str">
        <f t="shared" ref="H41:H80" si="2">IF(E41="x","ja",IF(F41="x","neen",IF(G41="x","NW","leeg")))</f>
        <v>leeg</v>
      </c>
      <c r="I41" s="11" t="str">
        <f t="shared" si="0"/>
        <v/>
      </c>
      <c r="J41"/>
      <c r="K41"/>
      <c r="L41"/>
      <c r="M41"/>
      <c r="N41"/>
      <c r="O41"/>
      <c r="P41"/>
      <c r="Q41"/>
      <c r="R41"/>
      <c r="S41"/>
      <c r="T41"/>
      <c r="U41"/>
      <c r="V41"/>
      <c r="W41"/>
    </row>
    <row r="42" spans="1:23" s="5" customFormat="1" ht="15">
      <c r="A42" s="1"/>
      <c r="B42" s="1"/>
      <c r="C42" s="2" t="s">
        <v>339</v>
      </c>
      <c r="D42"/>
      <c r="E42" s="144"/>
      <c r="F42" s="144"/>
      <c r="G42" s="144"/>
      <c r="H42" s="11" t="str">
        <f t="shared" si="2"/>
        <v>leeg</v>
      </c>
      <c r="I42" s="11" t="str">
        <f t="shared" si="0"/>
        <v/>
      </c>
      <c r="J42"/>
      <c r="K42"/>
      <c r="L42"/>
      <c r="M42"/>
      <c r="N42"/>
      <c r="O42"/>
      <c r="P42"/>
      <c r="Q42"/>
      <c r="R42"/>
      <c r="S42"/>
      <c r="T42"/>
      <c r="U42"/>
      <c r="V42"/>
      <c r="W42"/>
    </row>
    <row r="43" spans="1:23" s="5" customFormat="1" ht="15">
      <c r="A43" s="1"/>
      <c r="B43" s="1"/>
      <c r="C43" s="2" t="s">
        <v>340</v>
      </c>
      <c r="D43"/>
      <c r="E43" s="144"/>
      <c r="F43" s="144"/>
      <c r="G43" s="144"/>
      <c r="H43" s="11" t="str">
        <f t="shared" si="2"/>
        <v>leeg</v>
      </c>
      <c r="I43" s="11" t="str">
        <f t="shared" si="0"/>
        <v/>
      </c>
      <c r="J43"/>
      <c r="K43"/>
      <c r="L43"/>
      <c r="M43"/>
      <c r="N43"/>
      <c r="O43"/>
      <c r="P43"/>
      <c r="Q43"/>
      <c r="R43"/>
      <c r="S43"/>
      <c r="T43"/>
      <c r="U43"/>
      <c r="V43"/>
      <c r="W43"/>
    </row>
    <row r="44" spans="1:23" s="5" customFormat="1" ht="15">
      <c r="A44" s="1"/>
      <c r="B44" s="1"/>
      <c r="C44" s="2" t="s">
        <v>812</v>
      </c>
      <c r="D44"/>
      <c r="E44" s="216"/>
      <c r="F44" s="216"/>
      <c r="G44" s="216"/>
      <c r="H44" s="11"/>
      <c r="I44" s="11" t="str">
        <f t="shared" si="0"/>
        <v/>
      </c>
      <c r="J44"/>
      <c r="K44"/>
      <c r="L44"/>
      <c r="M44"/>
      <c r="N44"/>
      <c r="O44"/>
      <c r="P44"/>
      <c r="Q44"/>
      <c r="R44"/>
      <c r="S44"/>
      <c r="T44"/>
      <c r="U44"/>
      <c r="V44"/>
      <c r="W44"/>
    </row>
    <row r="45" spans="1:23" s="5" customFormat="1" ht="15">
      <c r="A45" s="1"/>
      <c r="B45" s="1"/>
      <c r="C45" s="48" t="s">
        <v>675</v>
      </c>
      <c r="D45"/>
      <c r="E45" s="144"/>
      <c r="F45" s="144"/>
      <c r="G45" s="144"/>
      <c r="H45" s="11" t="str">
        <f t="shared" si="2"/>
        <v>leeg</v>
      </c>
      <c r="I45" s="11" t="str">
        <f t="shared" si="0"/>
        <v/>
      </c>
      <c r="J45"/>
      <c r="K45"/>
      <c r="L45"/>
      <c r="M45"/>
      <c r="N45"/>
      <c r="O45"/>
      <c r="P45"/>
      <c r="Q45"/>
      <c r="R45"/>
      <c r="S45"/>
      <c r="T45"/>
      <c r="U45"/>
      <c r="V45"/>
      <c r="W45"/>
    </row>
    <row r="46" spans="1:23" s="5" customFormat="1" ht="15">
      <c r="A46" s="1"/>
      <c r="B46" s="1"/>
      <c r="C46" s="48" t="s">
        <v>676</v>
      </c>
      <c r="D46"/>
      <c r="E46" s="144"/>
      <c r="F46" s="144"/>
      <c r="G46" s="144"/>
      <c r="H46" s="11" t="str">
        <f t="shared" si="2"/>
        <v>leeg</v>
      </c>
      <c r="I46" s="11" t="str">
        <f t="shared" si="0"/>
        <v/>
      </c>
      <c r="J46"/>
      <c r="K46"/>
      <c r="L46"/>
      <c r="M46"/>
      <c r="N46"/>
      <c r="O46"/>
      <c r="P46"/>
      <c r="Q46"/>
      <c r="R46"/>
      <c r="S46"/>
      <c r="T46"/>
      <c r="U46"/>
      <c r="V46"/>
      <c r="W46"/>
    </row>
    <row r="47" spans="1:23" s="5" customFormat="1" ht="15">
      <c r="A47" s="1"/>
      <c r="B47" s="1"/>
      <c r="C47" s="48" t="s">
        <v>677</v>
      </c>
      <c r="D47"/>
      <c r="E47" s="144"/>
      <c r="F47" s="144"/>
      <c r="G47" s="144"/>
      <c r="H47" s="11" t="str">
        <f t="shared" si="2"/>
        <v>leeg</v>
      </c>
      <c r="I47" s="11" t="str">
        <f t="shared" si="0"/>
        <v/>
      </c>
      <c r="J47"/>
      <c r="K47"/>
      <c r="L47"/>
      <c r="M47"/>
      <c r="N47"/>
      <c r="O47"/>
      <c r="P47"/>
      <c r="Q47"/>
      <c r="R47"/>
      <c r="S47"/>
      <c r="T47"/>
      <c r="U47"/>
      <c r="V47"/>
      <c r="W47"/>
    </row>
    <row r="48" spans="1:23" s="5" customFormat="1" ht="15">
      <c r="A48" s="1"/>
      <c r="B48" s="1"/>
      <c r="C48" s="48" t="s">
        <v>678</v>
      </c>
      <c r="D48"/>
      <c r="E48" s="144"/>
      <c r="F48" s="144"/>
      <c r="G48" s="144"/>
      <c r="H48" s="11" t="str">
        <f t="shared" si="2"/>
        <v>leeg</v>
      </c>
      <c r="I48" s="11" t="str">
        <f t="shared" si="0"/>
        <v/>
      </c>
      <c r="J48"/>
      <c r="K48"/>
      <c r="L48"/>
      <c r="M48"/>
      <c r="N48"/>
      <c r="O48"/>
      <c r="P48"/>
      <c r="Q48"/>
      <c r="R48"/>
      <c r="S48"/>
      <c r="T48"/>
      <c r="U48"/>
      <c r="V48"/>
      <c r="W48"/>
    </row>
    <row r="49" spans="1:23" s="5" customFormat="1" ht="15">
      <c r="A49" s="1"/>
      <c r="B49" s="1"/>
      <c r="C49" s="48" t="s">
        <v>679</v>
      </c>
      <c r="D49"/>
      <c r="E49" s="144"/>
      <c r="F49" s="144"/>
      <c r="G49" s="144"/>
      <c r="H49" s="11" t="str">
        <f t="shared" si="2"/>
        <v>leeg</v>
      </c>
      <c r="I49" s="11" t="str">
        <f t="shared" si="0"/>
        <v/>
      </c>
      <c r="J49"/>
      <c r="K49"/>
      <c r="L49"/>
      <c r="M49"/>
      <c r="N49"/>
      <c r="O49"/>
      <c r="P49"/>
      <c r="Q49"/>
      <c r="R49"/>
      <c r="S49"/>
      <c r="T49"/>
      <c r="U49"/>
      <c r="V49"/>
      <c r="W49"/>
    </row>
    <row r="50" spans="1:23" s="5" customFormat="1" ht="15">
      <c r="A50" s="1"/>
      <c r="B50" s="1"/>
      <c r="C50" s="48" t="s">
        <v>680</v>
      </c>
      <c r="D50"/>
      <c r="E50" s="144"/>
      <c r="F50" s="144"/>
      <c r="G50" s="144"/>
      <c r="H50" s="11" t="str">
        <f t="shared" si="2"/>
        <v>leeg</v>
      </c>
      <c r="I50" s="11" t="str">
        <f t="shared" si="0"/>
        <v/>
      </c>
      <c r="J50"/>
      <c r="K50"/>
      <c r="L50"/>
      <c r="M50"/>
      <c r="N50"/>
      <c r="O50"/>
      <c r="P50"/>
      <c r="Q50"/>
      <c r="R50"/>
      <c r="S50"/>
      <c r="T50"/>
      <c r="U50"/>
      <c r="V50"/>
      <c r="W50"/>
    </row>
    <row r="51" spans="1:23" s="5" customFormat="1" ht="15">
      <c r="A51" s="1"/>
      <c r="B51" s="1"/>
      <c r="C51" s="48" t="s">
        <v>681</v>
      </c>
      <c r="D51"/>
      <c r="E51" s="144"/>
      <c r="F51" s="144"/>
      <c r="G51" s="144"/>
      <c r="H51" s="11" t="str">
        <f t="shared" si="2"/>
        <v>leeg</v>
      </c>
      <c r="I51" s="11" t="str">
        <f t="shared" si="0"/>
        <v/>
      </c>
      <c r="J51"/>
      <c r="K51"/>
      <c r="L51"/>
      <c r="M51"/>
      <c r="N51"/>
      <c r="O51"/>
      <c r="P51"/>
      <c r="Q51"/>
      <c r="R51"/>
      <c r="S51"/>
      <c r="T51"/>
      <c r="U51"/>
      <c r="V51"/>
      <c r="W51"/>
    </row>
    <row r="52" spans="1:23" s="5" customFormat="1" ht="15">
      <c r="A52" s="1"/>
      <c r="B52" s="1"/>
      <c r="C52" s="48" t="s">
        <v>682</v>
      </c>
      <c r="D52"/>
      <c r="E52" s="144"/>
      <c r="F52" s="144"/>
      <c r="G52" s="144"/>
      <c r="H52" s="11" t="str">
        <f t="shared" si="2"/>
        <v>leeg</v>
      </c>
      <c r="I52" s="11" t="str">
        <f t="shared" si="0"/>
        <v/>
      </c>
      <c r="J52"/>
      <c r="K52"/>
      <c r="L52"/>
      <c r="M52"/>
      <c r="N52"/>
      <c r="O52"/>
      <c r="P52"/>
      <c r="Q52"/>
      <c r="R52"/>
      <c r="S52"/>
      <c r="T52"/>
      <c r="U52"/>
      <c r="V52"/>
      <c r="W52"/>
    </row>
    <row r="53" spans="1:23" s="5" customFormat="1" ht="15">
      <c r="A53" s="1"/>
      <c r="B53" s="1"/>
      <c r="C53" s="48" t="s">
        <v>687</v>
      </c>
      <c r="D53"/>
      <c r="E53" s="144"/>
      <c r="F53" s="144"/>
      <c r="G53" s="144"/>
      <c r="H53" s="11" t="str">
        <f t="shared" si="2"/>
        <v>leeg</v>
      </c>
      <c r="I53" s="11" t="str">
        <f t="shared" si="0"/>
        <v/>
      </c>
      <c r="J53"/>
      <c r="K53"/>
      <c r="L53"/>
      <c r="M53"/>
      <c r="N53"/>
      <c r="O53"/>
      <c r="P53"/>
      <c r="Q53"/>
      <c r="R53"/>
      <c r="S53"/>
      <c r="T53"/>
      <c r="U53"/>
      <c r="V53"/>
      <c r="W53"/>
    </row>
    <row r="54" spans="1:23" s="5" customFormat="1" ht="15">
      <c r="A54" s="1"/>
      <c r="B54" s="1"/>
      <c r="C54" s="48" t="s">
        <v>683</v>
      </c>
      <c r="D54"/>
      <c r="E54" s="144"/>
      <c r="F54" s="144"/>
      <c r="G54" s="144"/>
      <c r="H54" s="11" t="str">
        <f t="shared" si="2"/>
        <v>leeg</v>
      </c>
      <c r="I54" s="11" t="str">
        <f t="shared" si="0"/>
        <v/>
      </c>
      <c r="J54"/>
      <c r="K54"/>
      <c r="L54"/>
      <c r="M54"/>
      <c r="N54"/>
      <c r="O54"/>
      <c r="P54"/>
      <c r="Q54"/>
      <c r="R54"/>
      <c r="S54"/>
      <c r="T54"/>
      <c r="U54"/>
      <c r="V54"/>
      <c r="W54"/>
    </row>
    <row r="55" spans="1:23" s="5" customFormat="1" ht="15">
      <c r="A55" s="1"/>
      <c r="B55" s="1"/>
      <c r="C55" s="48" t="s">
        <v>684</v>
      </c>
      <c r="D55"/>
      <c r="E55" s="144"/>
      <c r="F55" s="144"/>
      <c r="G55" s="144"/>
      <c r="H55" s="11" t="str">
        <f t="shared" si="2"/>
        <v>leeg</v>
      </c>
      <c r="I55" s="11" t="str">
        <f t="shared" si="0"/>
        <v/>
      </c>
      <c r="J55"/>
      <c r="K55"/>
      <c r="L55"/>
      <c r="M55"/>
      <c r="N55"/>
      <c r="O55"/>
      <c r="P55"/>
      <c r="Q55"/>
      <c r="R55"/>
      <c r="S55"/>
      <c r="T55"/>
      <c r="U55"/>
      <c r="V55"/>
      <c r="W55"/>
    </row>
    <row r="56" spans="1:23" s="5" customFormat="1" ht="15">
      <c r="A56" s="1"/>
      <c r="B56" s="1"/>
      <c r="C56" s="48" t="s">
        <v>685</v>
      </c>
      <c r="D56"/>
      <c r="E56" s="144"/>
      <c r="F56" s="144"/>
      <c r="G56" s="144"/>
      <c r="H56" s="11" t="str">
        <f t="shared" si="2"/>
        <v>leeg</v>
      </c>
      <c r="I56" s="11" t="str">
        <f t="shared" si="0"/>
        <v/>
      </c>
      <c r="J56"/>
      <c r="K56"/>
      <c r="L56"/>
      <c r="M56"/>
      <c r="N56"/>
      <c r="O56"/>
      <c r="P56"/>
      <c r="Q56"/>
      <c r="R56"/>
      <c r="S56"/>
      <c r="T56"/>
      <c r="U56"/>
      <c r="V56"/>
      <c r="W56"/>
    </row>
    <row r="57" spans="1:23" s="5" customFormat="1" ht="15">
      <c r="A57" s="1"/>
      <c r="B57" s="1"/>
      <c r="C57" s="48" t="s">
        <v>686</v>
      </c>
      <c r="D57"/>
      <c r="E57" s="144"/>
      <c r="F57" s="144"/>
      <c r="G57" s="144"/>
      <c r="H57" s="11" t="str">
        <f t="shared" si="2"/>
        <v>leeg</v>
      </c>
      <c r="I57" s="11" t="str">
        <f t="shared" si="0"/>
        <v/>
      </c>
      <c r="J57"/>
      <c r="K57"/>
      <c r="L57"/>
      <c r="M57"/>
      <c r="N57"/>
      <c r="O57"/>
      <c r="P57"/>
      <c r="Q57"/>
      <c r="R57"/>
      <c r="S57"/>
      <c r="T57"/>
      <c r="U57"/>
      <c r="V57"/>
      <c r="W57"/>
    </row>
    <row r="58" spans="1:23" s="5" customFormat="1" ht="30">
      <c r="A58" s="12" t="s">
        <v>55</v>
      </c>
      <c r="B58" s="1" t="s">
        <v>371</v>
      </c>
      <c r="C58" s="7" t="s">
        <v>401</v>
      </c>
      <c r="D58"/>
      <c r="E58" s="144"/>
      <c r="F58" s="144"/>
      <c r="G58" s="144"/>
      <c r="H58" s="11" t="str">
        <f t="shared" si="2"/>
        <v>leeg</v>
      </c>
      <c r="I58" s="11" t="str">
        <f t="shared" si="0"/>
        <v/>
      </c>
      <c r="J58"/>
      <c r="K58"/>
      <c r="L58"/>
      <c r="M58"/>
      <c r="N58"/>
      <c r="O58"/>
      <c r="P58"/>
      <c r="Q58"/>
      <c r="R58"/>
      <c r="S58"/>
      <c r="T58"/>
      <c r="U58"/>
      <c r="V58"/>
      <c r="W58"/>
    </row>
    <row r="59" spans="1:23" s="5" customFormat="1" ht="30">
      <c r="A59" s="1"/>
      <c r="B59" s="1"/>
      <c r="C59" s="7" t="s">
        <v>689</v>
      </c>
      <c r="D59"/>
      <c r="E59" s="144"/>
      <c r="F59" s="144"/>
      <c r="G59" s="144"/>
      <c r="H59" s="11" t="str">
        <f t="shared" si="2"/>
        <v>leeg</v>
      </c>
      <c r="I59" s="11" t="str">
        <f t="shared" si="0"/>
        <v/>
      </c>
      <c r="J59"/>
      <c r="K59"/>
      <c r="L59"/>
      <c r="M59"/>
      <c r="N59"/>
      <c r="O59"/>
      <c r="P59"/>
      <c r="Q59"/>
      <c r="R59"/>
      <c r="S59"/>
      <c r="T59"/>
      <c r="U59"/>
      <c r="V59"/>
      <c r="W59"/>
    </row>
    <row r="60" spans="1:23" s="5" customFormat="1" ht="30">
      <c r="A60" s="1"/>
      <c r="B60" s="1"/>
      <c r="C60" s="35" t="s">
        <v>341</v>
      </c>
      <c r="D60"/>
      <c r="E60" s="144"/>
      <c r="F60" s="144"/>
      <c r="G60" s="144"/>
      <c r="H60" s="11" t="str">
        <f t="shared" si="2"/>
        <v>leeg</v>
      </c>
      <c r="I60" s="11" t="str">
        <f t="shared" si="0"/>
        <v/>
      </c>
      <c r="J60"/>
      <c r="K60"/>
      <c r="L60"/>
      <c r="M60"/>
      <c r="N60"/>
      <c r="O60"/>
      <c r="P60"/>
      <c r="Q60"/>
      <c r="R60"/>
      <c r="S60"/>
      <c r="T60"/>
      <c r="U60"/>
      <c r="V60"/>
      <c r="W60"/>
    </row>
    <row r="61" spans="1:23" s="5" customFormat="1" ht="15">
      <c r="A61" s="1"/>
      <c r="B61" s="1"/>
      <c r="C61" s="2" t="s">
        <v>342</v>
      </c>
      <c r="D61"/>
      <c r="E61" s="144"/>
      <c r="F61" s="144"/>
      <c r="G61" s="144"/>
      <c r="H61" s="11" t="str">
        <f t="shared" si="2"/>
        <v>leeg</v>
      </c>
      <c r="I61" s="11" t="str">
        <f t="shared" si="0"/>
        <v/>
      </c>
      <c r="J61"/>
      <c r="K61"/>
      <c r="L61"/>
      <c r="M61"/>
      <c r="N61"/>
      <c r="O61"/>
      <c r="P61"/>
      <c r="Q61"/>
      <c r="R61"/>
      <c r="S61"/>
      <c r="T61"/>
      <c r="U61"/>
      <c r="V61"/>
      <c r="W61"/>
    </row>
    <row r="62" spans="1:23" s="5" customFormat="1" ht="30">
      <c r="A62" s="1"/>
      <c r="B62" s="2"/>
      <c r="C62" s="2" t="s">
        <v>562</v>
      </c>
      <c r="D62"/>
      <c r="E62" s="144"/>
      <c r="F62" s="144"/>
      <c r="G62" s="144"/>
      <c r="H62" s="11" t="str">
        <f t="shared" si="2"/>
        <v>leeg</v>
      </c>
      <c r="I62" s="11" t="str">
        <f t="shared" si="0"/>
        <v/>
      </c>
      <c r="J62"/>
      <c r="K62"/>
      <c r="L62"/>
      <c r="M62"/>
      <c r="N62"/>
      <c r="O62"/>
      <c r="P62"/>
      <c r="Q62"/>
      <c r="R62"/>
      <c r="S62"/>
      <c r="T62"/>
      <c r="U62"/>
      <c r="V62"/>
      <c r="W62"/>
    </row>
    <row r="63" spans="1:23" s="29" customFormat="1" ht="15">
      <c r="A63" s="1"/>
      <c r="B63" s="2" t="s">
        <v>53</v>
      </c>
      <c r="C63" s="7" t="s">
        <v>136</v>
      </c>
      <c r="D63"/>
      <c r="E63" s="217"/>
      <c r="F63" s="217"/>
      <c r="G63" s="217"/>
      <c r="H63" s="11" t="str">
        <f t="shared" si="2"/>
        <v>leeg</v>
      </c>
      <c r="I63" s="11" t="str">
        <f t="shared" si="0"/>
        <v/>
      </c>
      <c r="J63"/>
      <c r="K63"/>
      <c r="L63"/>
      <c r="M63"/>
      <c r="N63"/>
      <c r="O63"/>
      <c r="P63"/>
      <c r="Q63"/>
      <c r="R63"/>
      <c r="S63"/>
      <c r="T63"/>
      <c r="U63"/>
      <c r="V63"/>
      <c r="W63"/>
    </row>
    <row r="64" spans="1:23" s="5" customFormat="1" ht="15.75" customHeight="1">
      <c r="A64" s="37" t="s">
        <v>137</v>
      </c>
      <c r="B64" s="267" t="s">
        <v>428</v>
      </c>
      <c r="C64" s="268"/>
      <c r="D64" s="268"/>
      <c r="E64" s="268"/>
      <c r="F64" s="268"/>
      <c r="G64" s="269"/>
      <c r="H64" s="11"/>
      <c r="I64" s="11" t="str">
        <f t="shared" si="0"/>
        <v/>
      </c>
      <c r="J64"/>
      <c r="K64"/>
      <c r="L64"/>
      <c r="M64"/>
      <c r="N64"/>
      <c r="O64"/>
      <c r="P64"/>
      <c r="Q64"/>
      <c r="R64"/>
      <c r="S64"/>
      <c r="T64"/>
      <c r="U64"/>
      <c r="V64"/>
      <c r="W64"/>
    </row>
    <row r="65" spans="1:23" s="5" customFormat="1" ht="15">
      <c r="A65" s="12" t="s">
        <v>124</v>
      </c>
      <c r="B65" s="1" t="s">
        <v>255</v>
      </c>
      <c r="C65" s="7" t="s">
        <v>429</v>
      </c>
      <c r="D65"/>
      <c r="E65" s="144"/>
      <c r="F65" s="144"/>
      <c r="G65" s="144"/>
      <c r="H65" s="11" t="str">
        <f t="shared" si="2"/>
        <v>leeg</v>
      </c>
      <c r="I65" s="11" t="str">
        <f t="shared" si="0"/>
        <v/>
      </c>
      <c r="J65"/>
      <c r="K65"/>
      <c r="L65"/>
      <c r="M65"/>
      <c r="N65"/>
      <c r="O65"/>
      <c r="P65"/>
      <c r="Q65"/>
      <c r="R65"/>
      <c r="S65"/>
      <c r="T65"/>
      <c r="U65"/>
      <c r="V65"/>
      <c r="W65"/>
    </row>
    <row r="66" spans="1:23" s="5" customFormat="1" ht="15">
      <c r="A66" s="1"/>
      <c r="B66" s="1"/>
      <c r="C66" s="2" t="s">
        <v>344</v>
      </c>
      <c r="D66"/>
      <c r="E66" s="144"/>
      <c r="F66" s="144"/>
      <c r="G66" s="144"/>
      <c r="H66" s="11" t="str">
        <f t="shared" si="2"/>
        <v>leeg</v>
      </c>
      <c r="I66" s="11" t="str">
        <f t="shared" si="0"/>
        <v/>
      </c>
      <c r="J66"/>
      <c r="K66"/>
      <c r="L66"/>
      <c r="M66"/>
      <c r="N66"/>
      <c r="O66"/>
      <c r="P66"/>
      <c r="Q66"/>
      <c r="R66"/>
      <c r="S66"/>
      <c r="T66"/>
      <c r="U66"/>
      <c r="V66"/>
      <c r="W66"/>
    </row>
    <row r="67" spans="1:23" s="5" customFormat="1" ht="15">
      <c r="A67" s="1"/>
      <c r="B67" s="1"/>
      <c r="C67" s="2" t="s">
        <v>405</v>
      </c>
      <c r="D67"/>
      <c r="E67" s="144"/>
      <c r="F67" s="144"/>
      <c r="G67" s="144"/>
      <c r="H67" s="11" t="str">
        <f t="shared" si="2"/>
        <v>leeg</v>
      </c>
      <c r="I67" s="11" t="str">
        <f t="shared" ref="I67:I96" si="3">IF(ISERROR(H67),"!!!!","")</f>
        <v/>
      </c>
      <c r="J67"/>
      <c r="K67"/>
      <c r="L67"/>
      <c r="M67"/>
      <c r="N67"/>
      <c r="O67"/>
      <c r="P67"/>
      <c r="Q67"/>
      <c r="R67"/>
      <c r="S67"/>
      <c r="T67"/>
      <c r="U67"/>
      <c r="V67"/>
      <c r="W67"/>
    </row>
    <row r="68" spans="1:23" s="5" customFormat="1" ht="15">
      <c r="A68" s="12" t="s">
        <v>55</v>
      </c>
      <c r="B68" s="2" t="s">
        <v>372</v>
      </c>
      <c r="C68" s="18" t="s">
        <v>406</v>
      </c>
      <c r="D68"/>
      <c r="E68" s="144"/>
      <c r="F68" s="144"/>
      <c r="G68" s="144"/>
      <c r="H68" s="11" t="str">
        <f t="shared" si="2"/>
        <v>leeg</v>
      </c>
      <c r="I68" s="11" t="str">
        <f t="shared" si="3"/>
        <v/>
      </c>
      <c r="J68"/>
      <c r="K68"/>
      <c r="L68"/>
      <c r="M68"/>
      <c r="N68"/>
      <c r="O68"/>
      <c r="P68"/>
      <c r="Q68"/>
      <c r="R68"/>
      <c r="S68"/>
      <c r="T68"/>
      <c r="U68"/>
      <c r="V68"/>
      <c r="W68"/>
    </row>
    <row r="69" spans="1:23" s="5" customFormat="1" ht="15">
      <c r="A69" s="1"/>
      <c r="B69" s="2"/>
      <c r="C69" s="18" t="s">
        <v>345</v>
      </c>
      <c r="D69"/>
      <c r="E69" s="144"/>
      <c r="F69" s="144"/>
      <c r="G69" s="144"/>
      <c r="H69" s="11" t="str">
        <f t="shared" si="2"/>
        <v>leeg</v>
      </c>
      <c r="I69" s="11" t="str">
        <f t="shared" si="3"/>
        <v/>
      </c>
      <c r="J69"/>
      <c r="K69"/>
      <c r="L69"/>
      <c r="M69"/>
      <c r="N69"/>
      <c r="O69"/>
      <c r="P69"/>
      <c r="Q69"/>
      <c r="R69"/>
      <c r="S69"/>
      <c r="T69"/>
      <c r="U69"/>
      <c r="V69"/>
      <c r="W69"/>
    </row>
    <row r="70" spans="1:23" s="5" customFormat="1" ht="15">
      <c r="A70" s="1"/>
      <c r="B70" s="1"/>
      <c r="C70" s="18" t="s">
        <v>346</v>
      </c>
      <c r="D70"/>
      <c r="E70" s="144"/>
      <c r="F70" s="144"/>
      <c r="G70" s="144"/>
      <c r="H70" s="11" t="str">
        <f t="shared" si="2"/>
        <v>leeg</v>
      </c>
      <c r="I70" s="11" t="str">
        <f t="shared" si="3"/>
        <v/>
      </c>
      <c r="J70"/>
      <c r="K70"/>
      <c r="L70"/>
      <c r="M70"/>
      <c r="N70"/>
      <c r="O70"/>
      <c r="P70"/>
      <c r="Q70"/>
      <c r="R70"/>
      <c r="S70"/>
      <c r="T70"/>
      <c r="U70"/>
      <c r="V70"/>
      <c r="W70"/>
    </row>
    <row r="71" spans="1:23" ht="15.75" customHeight="1">
      <c r="A71" s="39" t="s">
        <v>139</v>
      </c>
      <c r="B71" s="270" t="s">
        <v>140</v>
      </c>
      <c r="C71" s="271"/>
      <c r="D71" s="271"/>
      <c r="E71" s="271"/>
      <c r="F71" s="271"/>
      <c r="G71" s="272"/>
      <c r="I71" s="11" t="str">
        <f t="shared" si="3"/>
        <v/>
      </c>
    </row>
    <row r="72" spans="1:23" ht="15">
      <c r="A72" s="12" t="s">
        <v>124</v>
      </c>
      <c r="B72" s="1" t="s">
        <v>255</v>
      </c>
      <c r="C72" s="2" t="s">
        <v>357</v>
      </c>
      <c r="D72"/>
      <c r="E72" s="144"/>
      <c r="F72" s="144"/>
      <c r="G72" s="144"/>
      <c r="H72" s="11" t="str">
        <f t="shared" si="2"/>
        <v>leeg</v>
      </c>
      <c r="I72" s="11" t="str">
        <f t="shared" si="3"/>
        <v/>
      </c>
    </row>
    <row r="73" spans="1:23" ht="15">
      <c r="A73" s="1"/>
      <c r="B73" s="1"/>
      <c r="C73" s="2" t="s">
        <v>409</v>
      </c>
      <c r="D73"/>
      <c r="E73" s="144"/>
      <c r="F73" s="144"/>
      <c r="G73" s="144"/>
      <c r="H73" s="11" t="str">
        <f t="shared" si="2"/>
        <v>leeg</v>
      </c>
      <c r="I73" s="11" t="str">
        <f t="shared" si="3"/>
        <v/>
      </c>
    </row>
    <row r="74" spans="1:23" ht="15">
      <c r="A74" s="1"/>
      <c r="B74" s="1"/>
      <c r="C74" s="2" t="s">
        <v>358</v>
      </c>
      <c r="D74"/>
      <c r="E74" s="144"/>
      <c r="F74" s="144"/>
      <c r="G74" s="144"/>
      <c r="H74" s="11" t="str">
        <f t="shared" si="2"/>
        <v>leeg</v>
      </c>
      <c r="I74" s="11" t="str">
        <f t="shared" si="3"/>
        <v/>
      </c>
    </row>
    <row r="75" spans="1:23" ht="15">
      <c r="A75" s="1"/>
      <c r="B75" s="1"/>
      <c r="C75" s="2" t="s">
        <v>359</v>
      </c>
      <c r="D75"/>
      <c r="E75" s="144"/>
      <c r="F75" s="144"/>
      <c r="G75" s="144"/>
      <c r="H75" s="11" t="str">
        <f t="shared" si="2"/>
        <v>leeg</v>
      </c>
      <c r="I75" s="11" t="str">
        <f t="shared" si="3"/>
        <v/>
      </c>
    </row>
    <row r="76" spans="1:23" ht="15">
      <c r="A76" s="1"/>
      <c r="B76" s="1"/>
      <c r="C76" s="2" t="s">
        <v>411</v>
      </c>
      <c r="D76"/>
      <c r="E76" s="144"/>
      <c r="F76" s="144"/>
      <c r="G76" s="144"/>
      <c r="H76" s="11" t="str">
        <f t="shared" si="2"/>
        <v>leeg</v>
      </c>
      <c r="I76" s="11" t="str">
        <f t="shared" si="3"/>
        <v/>
      </c>
    </row>
    <row r="77" spans="1:23" ht="15">
      <c r="A77" s="1"/>
      <c r="B77" s="1"/>
      <c r="C77" s="2" t="s">
        <v>430</v>
      </c>
      <c r="D77"/>
      <c r="E77" s="148"/>
      <c r="F77" s="148"/>
      <c r="G77" s="148"/>
      <c r="H77" s="11" t="str">
        <f t="shared" si="2"/>
        <v>leeg</v>
      </c>
      <c r="I77" s="11" t="str">
        <f t="shared" si="3"/>
        <v/>
      </c>
    </row>
    <row r="78" spans="1:23" s="5" customFormat="1" ht="15">
      <c r="A78" s="12" t="s">
        <v>55</v>
      </c>
      <c r="B78" s="2" t="s">
        <v>372</v>
      </c>
      <c r="C78" s="2" t="s">
        <v>369</v>
      </c>
      <c r="D78"/>
      <c r="E78" s="144"/>
      <c r="F78" s="144"/>
      <c r="G78" s="144"/>
      <c r="H78" s="11" t="str">
        <f t="shared" si="2"/>
        <v>leeg</v>
      </c>
      <c r="I78" s="11" t="str">
        <f t="shared" si="3"/>
        <v/>
      </c>
      <c r="J78"/>
      <c r="K78"/>
      <c r="L78"/>
      <c r="M78"/>
      <c r="N78"/>
      <c r="O78"/>
      <c r="P78"/>
      <c r="Q78"/>
      <c r="R78"/>
      <c r="S78"/>
      <c r="T78"/>
      <c r="U78"/>
      <c r="V78"/>
      <c r="W78"/>
    </row>
    <row r="79" spans="1:23" s="5" customFormat="1" ht="15">
      <c r="A79" s="1"/>
      <c r="B79" s="2"/>
      <c r="C79" s="2" t="s">
        <v>374</v>
      </c>
      <c r="D79"/>
      <c r="E79" s="144"/>
      <c r="F79" s="144"/>
      <c r="G79" s="144"/>
      <c r="H79" s="11" t="str">
        <f t="shared" si="2"/>
        <v>leeg</v>
      </c>
      <c r="I79" s="11" t="str">
        <f t="shared" si="3"/>
        <v/>
      </c>
      <c r="J79"/>
      <c r="K79"/>
      <c r="L79"/>
      <c r="M79"/>
      <c r="N79"/>
      <c r="O79"/>
      <c r="P79"/>
      <c r="Q79"/>
      <c r="R79"/>
      <c r="S79"/>
      <c r="T79"/>
      <c r="U79"/>
      <c r="V79"/>
      <c r="W79"/>
    </row>
    <row r="80" spans="1:23" s="5" customFormat="1" ht="15">
      <c r="A80" s="1"/>
      <c r="B80" s="2"/>
      <c r="C80" s="7" t="s">
        <v>370</v>
      </c>
      <c r="D80"/>
      <c r="E80" s="144"/>
      <c r="F80" s="144"/>
      <c r="G80" s="144"/>
      <c r="H80" s="11" t="str">
        <f t="shared" si="2"/>
        <v>leeg</v>
      </c>
      <c r="I80" s="11" t="str">
        <f t="shared" si="3"/>
        <v/>
      </c>
      <c r="J80"/>
      <c r="K80"/>
      <c r="L80"/>
      <c r="M80"/>
      <c r="N80"/>
      <c r="O80"/>
      <c r="P80"/>
      <c r="Q80"/>
      <c r="R80"/>
      <c r="S80"/>
      <c r="T80"/>
      <c r="U80"/>
      <c r="V80"/>
      <c r="W80"/>
    </row>
    <row r="81" spans="1:23" ht="15">
      <c r="A81" s="274" t="s">
        <v>142</v>
      </c>
      <c r="B81" s="275"/>
      <c r="C81" s="275"/>
      <c r="D81" s="275"/>
      <c r="E81" s="275"/>
      <c r="F81" s="275"/>
      <c r="G81" s="275"/>
      <c r="I81" s="11" t="str">
        <f t="shared" si="3"/>
        <v/>
      </c>
    </row>
    <row r="82" spans="1:23" ht="15.75" customHeight="1">
      <c r="A82" s="37" t="s">
        <v>143</v>
      </c>
      <c r="B82" s="264" t="s">
        <v>144</v>
      </c>
      <c r="C82" s="265"/>
      <c r="D82" s="265"/>
      <c r="E82" s="265"/>
      <c r="F82" s="265"/>
      <c r="G82" s="266"/>
      <c r="I82" s="11" t="str">
        <f t="shared" si="3"/>
        <v/>
      </c>
    </row>
    <row r="83" spans="1:23" ht="15">
      <c r="A83" s="12" t="s">
        <v>124</v>
      </c>
      <c r="B83" s="1" t="s">
        <v>255</v>
      </c>
      <c r="C83" s="2" t="s">
        <v>347</v>
      </c>
      <c r="D83"/>
      <c r="E83" s="144"/>
      <c r="F83" s="144"/>
      <c r="G83" s="144"/>
      <c r="H83" s="11" t="str">
        <f t="shared" ref="H83:H86" si="4">IF(E83="x","ja",IF(F83="x","neen",IF(G83="x","NW","leeg")))</f>
        <v>leeg</v>
      </c>
      <c r="I83" s="11" t="str">
        <f t="shared" si="3"/>
        <v/>
      </c>
    </row>
    <row r="84" spans="1:23" s="5" customFormat="1" ht="15">
      <c r="A84" s="1"/>
      <c r="B84" s="1"/>
      <c r="C84" s="2" t="s">
        <v>348</v>
      </c>
      <c r="D84"/>
      <c r="E84" s="144"/>
      <c r="F84" s="144"/>
      <c r="G84" s="144"/>
      <c r="H84" s="11" t="str">
        <f t="shared" si="4"/>
        <v>leeg</v>
      </c>
      <c r="I84" s="11" t="str">
        <f t="shared" si="3"/>
        <v/>
      </c>
      <c r="J84"/>
      <c r="K84"/>
      <c r="L84"/>
      <c r="M84"/>
      <c r="N84"/>
      <c r="O84"/>
      <c r="P84"/>
      <c r="Q84"/>
      <c r="R84"/>
      <c r="S84"/>
      <c r="T84"/>
      <c r="U84"/>
      <c r="V84"/>
      <c r="W84"/>
    </row>
    <row r="85" spans="1:23" s="5" customFormat="1" ht="15">
      <c r="A85" s="12" t="s">
        <v>55</v>
      </c>
      <c r="B85" s="2" t="s">
        <v>372</v>
      </c>
      <c r="C85" s="7" t="s">
        <v>349</v>
      </c>
      <c r="D85"/>
      <c r="E85" s="144"/>
      <c r="F85" s="144"/>
      <c r="G85" s="144"/>
      <c r="H85" s="11" t="str">
        <f t="shared" si="4"/>
        <v>leeg</v>
      </c>
      <c r="I85" s="11" t="str">
        <f t="shared" si="3"/>
        <v/>
      </c>
      <c r="J85"/>
      <c r="K85"/>
      <c r="L85"/>
      <c r="M85"/>
      <c r="N85"/>
      <c r="O85"/>
      <c r="P85"/>
      <c r="Q85"/>
      <c r="R85"/>
      <c r="S85"/>
      <c r="T85"/>
      <c r="U85"/>
      <c r="V85"/>
      <c r="W85"/>
    </row>
    <row r="86" spans="1:23" s="5" customFormat="1" ht="15">
      <c r="A86" s="1"/>
      <c r="B86" s="2"/>
      <c r="C86" s="7" t="s">
        <v>350</v>
      </c>
      <c r="D86"/>
      <c r="E86" s="144"/>
      <c r="F86" s="144"/>
      <c r="G86" s="144"/>
      <c r="H86" s="11" t="str">
        <f t="shared" si="4"/>
        <v>leeg</v>
      </c>
      <c r="I86" s="11" t="str">
        <f t="shared" si="3"/>
        <v/>
      </c>
      <c r="J86"/>
      <c r="K86"/>
      <c r="L86"/>
      <c r="M86"/>
      <c r="N86"/>
      <c r="O86"/>
      <c r="P86"/>
      <c r="Q86"/>
      <c r="R86"/>
      <c r="S86"/>
      <c r="T86"/>
      <c r="U86"/>
      <c r="V86"/>
      <c r="W86"/>
    </row>
    <row r="87" spans="1:23" s="5" customFormat="1" ht="15">
      <c r="A87" s="274" t="s">
        <v>148</v>
      </c>
      <c r="B87" s="275"/>
      <c r="C87" s="275"/>
      <c r="D87" s="275"/>
      <c r="E87" s="275"/>
      <c r="F87" s="275"/>
      <c r="G87" s="275"/>
      <c r="H87" s="11"/>
      <c r="I87" s="11" t="str">
        <f t="shared" si="3"/>
        <v/>
      </c>
      <c r="J87"/>
      <c r="K87"/>
      <c r="L87"/>
      <c r="M87"/>
      <c r="N87"/>
      <c r="O87"/>
      <c r="P87"/>
      <c r="Q87"/>
      <c r="R87"/>
      <c r="S87"/>
      <c r="T87"/>
      <c r="U87"/>
      <c r="V87"/>
      <c r="W87"/>
    </row>
    <row r="88" spans="1:23" s="5" customFormat="1" ht="15.75" customHeight="1">
      <c r="A88" s="39" t="s">
        <v>149</v>
      </c>
      <c r="B88" s="255" t="s">
        <v>431</v>
      </c>
      <c r="C88" s="256"/>
      <c r="D88" s="256"/>
      <c r="E88" s="256"/>
      <c r="F88" s="256"/>
      <c r="G88" s="257"/>
      <c r="H88" s="11"/>
      <c r="I88" s="11" t="str">
        <f t="shared" si="3"/>
        <v/>
      </c>
      <c r="J88"/>
      <c r="K88"/>
      <c r="L88"/>
      <c r="M88"/>
      <c r="N88"/>
      <c r="O88"/>
      <c r="P88"/>
      <c r="Q88"/>
      <c r="R88"/>
      <c r="S88"/>
      <c r="T88"/>
      <c r="U88"/>
      <c r="V88"/>
      <c r="W88"/>
    </row>
    <row r="89" spans="1:23" s="5" customFormat="1" ht="15">
      <c r="A89" s="12" t="s">
        <v>124</v>
      </c>
      <c r="B89" s="1" t="s">
        <v>255</v>
      </c>
      <c r="C89" s="2" t="s">
        <v>414</v>
      </c>
      <c r="D89"/>
      <c r="E89" s="144"/>
      <c r="F89" s="144"/>
      <c r="G89" s="144"/>
      <c r="H89" s="11" t="str">
        <f t="shared" ref="H89:H96" si="5">IF(E89="x","ja",IF(F89="x","neen",IF(G89="x","NW","leeg")))</f>
        <v>leeg</v>
      </c>
      <c r="I89" s="11" t="str">
        <f t="shared" si="3"/>
        <v/>
      </c>
      <c r="J89"/>
      <c r="K89"/>
      <c r="L89"/>
      <c r="M89"/>
      <c r="N89"/>
      <c r="O89"/>
      <c r="P89"/>
      <c r="Q89"/>
      <c r="R89"/>
      <c r="S89"/>
      <c r="T89"/>
      <c r="U89"/>
      <c r="V89"/>
      <c r="W89"/>
    </row>
    <row r="90" spans="1:23" s="5" customFormat="1" ht="15">
      <c r="A90" s="1"/>
      <c r="B90" s="1"/>
      <c r="C90" s="1" t="s">
        <v>415</v>
      </c>
      <c r="D90"/>
      <c r="E90" s="144"/>
      <c r="F90" s="144"/>
      <c r="G90" s="144"/>
      <c r="H90" s="11" t="str">
        <f t="shared" si="5"/>
        <v>leeg</v>
      </c>
      <c r="I90" s="11" t="str">
        <f t="shared" si="3"/>
        <v/>
      </c>
      <c r="J90"/>
      <c r="K90"/>
      <c r="L90"/>
      <c r="M90"/>
      <c r="N90"/>
      <c r="O90"/>
      <c r="P90"/>
      <c r="Q90"/>
      <c r="R90"/>
      <c r="S90"/>
      <c r="T90"/>
      <c r="U90"/>
      <c r="V90"/>
      <c r="W90"/>
    </row>
    <row r="91" spans="1:23" s="5" customFormat="1" ht="15">
      <c r="A91" s="1"/>
      <c r="B91" s="1"/>
      <c r="C91" s="1" t="s">
        <v>813</v>
      </c>
      <c r="D91"/>
      <c r="E91" s="144"/>
      <c r="F91" s="144"/>
      <c r="G91" s="144"/>
      <c r="H91" s="11" t="str">
        <f t="shared" si="5"/>
        <v>leeg</v>
      </c>
      <c r="I91" s="11" t="str">
        <f t="shared" si="3"/>
        <v/>
      </c>
      <c r="J91"/>
      <c r="K91"/>
      <c r="L91"/>
      <c r="M91"/>
      <c r="N91"/>
      <c r="O91"/>
      <c r="P91"/>
      <c r="Q91"/>
      <c r="R91"/>
      <c r="S91"/>
      <c r="T91"/>
      <c r="U91"/>
      <c r="V91"/>
      <c r="W91"/>
    </row>
    <row r="92" spans="1:23" s="5" customFormat="1" ht="15">
      <c r="A92" s="1"/>
      <c r="B92" s="1"/>
      <c r="C92" s="2" t="s">
        <v>416</v>
      </c>
      <c r="D92"/>
      <c r="E92" s="144"/>
      <c r="F92" s="144"/>
      <c r="G92" s="144"/>
      <c r="H92" s="11" t="str">
        <f t="shared" si="5"/>
        <v>leeg</v>
      </c>
      <c r="I92" s="11" t="str">
        <f t="shared" si="3"/>
        <v/>
      </c>
      <c r="J92"/>
      <c r="K92"/>
      <c r="L92"/>
      <c r="M92"/>
      <c r="N92"/>
      <c r="O92"/>
      <c r="P92"/>
      <c r="Q92"/>
      <c r="R92"/>
      <c r="S92"/>
      <c r="T92"/>
      <c r="U92"/>
      <c r="V92"/>
      <c r="W92"/>
    </row>
    <row r="93" spans="1:23" s="5" customFormat="1" ht="15">
      <c r="A93" s="12" t="s">
        <v>55</v>
      </c>
      <c r="B93" s="2" t="s">
        <v>372</v>
      </c>
      <c r="C93" s="18" t="s">
        <v>375</v>
      </c>
      <c r="D93"/>
      <c r="E93" s="215"/>
      <c r="F93" s="215"/>
      <c r="G93" s="215"/>
      <c r="H93" s="11" t="str">
        <f t="shared" si="5"/>
        <v>leeg</v>
      </c>
      <c r="I93" s="11" t="str">
        <f t="shared" si="3"/>
        <v/>
      </c>
      <c r="J93"/>
      <c r="K93"/>
      <c r="L93"/>
      <c r="M93"/>
      <c r="N93"/>
      <c r="O93"/>
      <c r="P93"/>
      <c r="Q93"/>
      <c r="R93"/>
      <c r="S93"/>
      <c r="T93"/>
      <c r="U93"/>
      <c r="V93"/>
      <c r="W93"/>
    </row>
    <row r="94" spans="1:23" s="5" customFormat="1" ht="15">
      <c r="A94" s="1"/>
      <c r="B94" s="2"/>
      <c r="C94" s="1" t="s">
        <v>377</v>
      </c>
      <c r="D94"/>
      <c r="E94" s="144"/>
      <c r="F94" s="144"/>
      <c r="G94" s="144"/>
      <c r="H94" s="11" t="str">
        <f t="shared" si="5"/>
        <v>leeg</v>
      </c>
      <c r="I94" s="11" t="str">
        <f t="shared" si="3"/>
        <v/>
      </c>
      <c r="J94"/>
      <c r="K94"/>
      <c r="L94"/>
      <c r="M94"/>
      <c r="N94"/>
      <c r="O94"/>
      <c r="P94"/>
      <c r="Q94"/>
      <c r="R94"/>
      <c r="S94"/>
      <c r="T94"/>
      <c r="U94"/>
      <c r="V94"/>
      <c r="W94"/>
    </row>
    <row r="95" spans="1:23" s="5" customFormat="1" ht="15">
      <c r="A95" s="1"/>
      <c r="B95" s="2"/>
      <c r="C95" s="2" t="s">
        <v>376</v>
      </c>
      <c r="D95"/>
      <c r="E95" s="144"/>
      <c r="F95" s="144"/>
      <c r="G95" s="144"/>
      <c r="H95" s="11" t="str">
        <f t="shared" si="5"/>
        <v>leeg</v>
      </c>
      <c r="I95" s="11" t="str">
        <f t="shared" si="3"/>
        <v/>
      </c>
      <c r="J95"/>
      <c r="K95"/>
      <c r="L95"/>
      <c r="M95"/>
      <c r="N95"/>
      <c r="O95"/>
      <c r="P95"/>
      <c r="Q95"/>
      <c r="R95"/>
      <c r="S95"/>
      <c r="T95"/>
      <c r="U95"/>
      <c r="V95"/>
      <c r="W95"/>
    </row>
    <row r="96" spans="1:23" s="5" customFormat="1" ht="15">
      <c r="A96" s="1"/>
      <c r="B96" s="2"/>
      <c r="C96" s="2" t="s">
        <v>151</v>
      </c>
      <c r="D96"/>
      <c r="E96" s="144"/>
      <c r="F96" s="144"/>
      <c r="G96" s="144"/>
      <c r="H96" s="11" t="str">
        <f t="shared" si="5"/>
        <v>leeg</v>
      </c>
      <c r="I96" s="11" t="str">
        <f t="shared" si="3"/>
        <v/>
      </c>
      <c r="J96"/>
      <c r="K96"/>
      <c r="L96"/>
      <c r="M96"/>
      <c r="N96"/>
      <c r="O96"/>
      <c r="P96"/>
      <c r="Q96"/>
      <c r="R96"/>
      <c r="S96"/>
      <c r="T96"/>
      <c r="U96"/>
      <c r="V96"/>
      <c r="W96"/>
    </row>
    <row r="97" spans="4:4" ht="16" customHeight="1">
      <c r="D97"/>
    </row>
    <row r="117" spans="3:7" ht="15">
      <c r="C117" s="11"/>
      <c r="D117" s="15"/>
      <c r="E117" s="15"/>
      <c r="F117" s="15"/>
      <c r="G117" s="15"/>
    </row>
    <row r="118" spans="3:7" ht="15">
      <c r="C118" s="11"/>
      <c r="D118" s="15"/>
      <c r="E118" s="15"/>
      <c r="F118" s="15"/>
      <c r="G118" s="15"/>
    </row>
    <row r="119" spans="3:7" ht="15">
      <c r="C119" s="11"/>
      <c r="D119" s="15"/>
      <c r="E119" s="15"/>
      <c r="F119" s="15"/>
      <c r="G119" s="15"/>
    </row>
    <row r="120" spans="3:7" ht="15">
      <c r="C120" s="11"/>
      <c r="D120" s="15"/>
      <c r="E120" s="15"/>
      <c r="F120" s="15"/>
      <c r="G120" s="15"/>
    </row>
    <row r="121" spans="3:7" ht="15">
      <c r="C121" s="11"/>
      <c r="D121" s="15"/>
      <c r="E121" s="15"/>
      <c r="F121" s="15"/>
      <c r="G121" s="15"/>
    </row>
    <row r="122" spans="3:7" ht="15">
      <c r="C122" s="11"/>
      <c r="D122" s="15"/>
      <c r="E122" s="15"/>
      <c r="F122" s="15"/>
      <c r="G122" s="15"/>
    </row>
    <row r="123" spans="3:7" ht="15">
      <c r="C123" s="11"/>
      <c r="D123" s="15"/>
      <c r="E123" s="15"/>
      <c r="F123" s="15"/>
      <c r="G123" s="15"/>
    </row>
    <row r="124" spans="3:7" ht="15">
      <c r="C124" s="11"/>
      <c r="D124" s="15"/>
      <c r="E124" s="15"/>
      <c r="F124" s="15"/>
      <c r="G124" s="15"/>
    </row>
    <row r="125" spans="3:7" ht="15">
      <c r="C125" s="11"/>
      <c r="D125" s="15"/>
      <c r="E125" s="15"/>
      <c r="F125" s="15"/>
      <c r="G125" s="15"/>
    </row>
    <row r="126" spans="3:7" ht="15">
      <c r="C126" s="11"/>
      <c r="D126" s="15"/>
      <c r="E126" s="15"/>
      <c r="F126" s="15"/>
      <c r="G126" s="15"/>
    </row>
    <row r="127" spans="3:7" ht="15">
      <c r="C127" s="11"/>
      <c r="D127" s="15"/>
      <c r="E127" s="15"/>
      <c r="F127" s="15"/>
      <c r="G127" s="15"/>
    </row>
    <row r="128" spans="3:7" ht="15">
      <c r="C128" s="11"/>
      <c r="D128" s="15"/>
      <c r="E128" s="15"/>
      <c r="F128" s="15"/>
      <c r="G128" s="15"/>
    </row>
    <row r="129" spans="3:7" ht="15">
      <c r="C129" s="11"/>
      <c r="D129" s="15"/>
      <c r="E129" s="15"/>
      <c r="F129" s="15"/>
      <c r="G129" s="15"/>
    </row>
    <row r="130" spans="3:7" ht="15">
      <c r="C130" s="11"/>
      <c r="D130" s="15"/>
      <c r="E130" s="15"/>
      <c r="F130" s="15"/>
      <c r="G130" s="15"/>
    </row>
    <row r="131" spans="3:7" ht="15">
      <c r="C131" s="11"/>
      <c r="D131" s="15"/>
      <c r="E131" s="15"/>
      <c r="F131" s="15"/>
      <c r="G131" s="15"/>
    </row>
    <row r="132" spans="3:7" ht="15">
      <c r="C132" s="11"/>
      <c r="D132" s="15"/>
      <c r="E132" s="15"/>
      <c r="F132" s="15"/>
      <c r="G132" s="15"/>
    </row>
    <row r="133" spans="3:7" ht="15">
      <c r="C133" s="11"/>
      <c r="D133" s="15"/>
      <c r="E133" s="15"/>
      <c r="F133" s="15"/>
      <c r="G133" s="15"/>
    </row>
    <row r="134" spans="3:7" ht="15">
      <c r="C134" s="11"/>
      <c r="D134" s="15"/>
      <c r="E134" s="15"/>
      <c r="F134" s="15"/>
      <c r="G134" s="15"/>
    </row>
    <row r="135" spans="3:7" ht="15">
      <c r="C135" s="11"/>
      <c r="D135" s="15"/>
      <c r="E135" s="15"/>
      <c r="F135" s="15"/>
      <c r="G135" s="15"/>
    </row>
    <row r="136" spans="3:7" ht="15">
      <c r="C136" s="11"/>
      <c r="D136" s="15"/>
      <c r="E136" s="15"/>
      <c r="F136" s="15"/>
      <c r="G136" s="15"/>
    </row>
    <row r="137" spans="3:7" ht="15">
      <c r="C137" s="11"/>
      <c r="D137" s="15"/>
      <c r="E137" s="15"/>
      <c r="F137" s="15"/>
      <c r="G137" s="15"/>
    </row>
    <row r="138" spans="3:7" ht="15">
      <c r="C138" s="11"/>
      <c r="D138" s="15"/>
      <c r="E138" s="15"/>
      <c r="F138" s="15"/>
      <c r="G138" s="15"/>
    </row>
    <row r="139" spans="3:7" ht="15">
      <c r="C139" s="11"/>
      <c r="D139" s="15"/>
      <c r="E139" s="15"/>
      <c r="F139" s="15"/>
      <c r="G139" s="15"/>
    </row>
  </sheetData>
  <sheetProtection sheet="1" objects="1" scenarios="1"/>
  <mergeCells count="14">
    <mergeCell ref="A1:C1"/>
    <mergeCell ref="A81:G81"/>
    <mergeCell ref="A87:G87"/>
    <mergeCell ref="A39:G39"/>
    <mergeCell ref="A2:G2"/>
    <mergeCell ref="B3:G3"/>
    <mergeCell ref="B12:G12"/>
    <mergeCell ref="B82:G82"/>
    <mergeCell ref="B88:G88"/>
    <mergeCell ref="B21:G21"/>
    <mergeCell ref="B29:G29"/>
    <mergeCell ref="B40:G40"/>
    <mergeCell ref="B64:G64"/>
    <mergeCell ref="B71:G71"/>
  </mergeCells>
  <phoneticPr fontId="6" type="noConversion"/>
  <dataValidations count="1">
    <dataValidation type="list" allowBlank="1" showDropDown="1" showInputMessage="1" showErrorMessage="1" sqref="E72:G80 E4:G11 E13:G20 E22:G28 E41:G63 E65:G70 E83:G86 E30:G38 E89:G96">
      <formula1>"x,X"</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A114"/>
  <sheetViews>
    <sheetView zoomScale="80" zoomScaleNormal="80" zoomScalePageLayoutView="80" workbookViewId="0">
      <pane ySplit="1" topLeftCell="A2" activePane="bottomLeft" state="frozen"/>
      <selection pane="bottomLeft" activeCell="E1" sqref="E1"/>
    </sheetView>
  </sheetViews>
  <sheetFormatPr baseColWidth="10" defaultColWidth="10.83203125" defaultRowHeight="16" customHeight="1" x14ac:dyDescent="0"/>
  <cols>
    <col min="1" max="1" width="22.83203125" style="11" customWidth="1"/>
    <col min="2" max="2" width="20.83203125" style="11" customWidth="1"/>
    <col min="3" max="3" width="75.1640625" style="10" customWidth="1"/>
    <col min="4" max="4" width="2.6640625" style="11" customWidth="1"/>
    <col min="5" max="5" width="10.83203125" style="11" customWidth="1"/>
    <col min="6" max="6" width="12.6640625" style="11" customWidth="1"/>
    <col min="7" max="7" width="10.33203125" style="11" customWidth="1"/>
    <col min="8" max="8" width="6" style="11" hidden="1" customWidth="1"/>
    <col min="9" max="9" width="6.5" customWidth="1"/>
    <col min="16" max="16384" width="10.83203125" style="11"/>
  </cols>
  <sheetData>
    <row r="1" spans="1:15" ht="72" customHeight="1">
      <c r="A1" s="273" t="s">
        <v>387</v>
      </c>
      <c r="B1" s="273"/>
      <c r="C1" s="273"/>
      <c r="D1"/>
      <c r="E1" s="50" t="s">
        <v>253</v>
      </c>
      <c r="F1" s="50" t="s">
        <v>254</v>
      </c>
      <c r="G1" s="50" t="s">
        <v>77</v>
      </c>
      <c r="H1" s="50" t="s">
        <v>5014</v>
      </c>
      <c r="I1" s="61" t="s">
        <v>5015</v>
      </c>
    </row>
    <row r="2" spans="1:15" ht="15">
      <c r="A2" s="276" t="s">
        <v>121</v>
      </c>
      <c r="B2" s="277"/>
      <c r="C2" s="277"/>
      <c r="D2" s="277"/>
      <c r="E2" s="277"/>
      <c r="F2" s="277"/>
      <c r="G2" s="278"/>
      <c r="I2" s="11"/>
      <c r="J2" s="11"/>
      <c r="K2" s="11"/>
      <c r="L2" s="11"/>
      <c r="M2" s="11"/>
      <c r="N2" s="11"/>
      <c r="O2" s="11"/>
    </row>
    <row r="3" spans="1:15" ht="15">
      <c r="A3" s="44" t="s">
        <v>122</v>
      </c>
      <c r="B3" s="267" t="s">
        <v>123</v>
      </c>
      <c r="C3" s="268"/>
      <c r="D3" s="268"/>
      <c r="E3" s="268"/>
      <c r="F3" s="268"/>
      <c r="G3" s="269"/>
      <c r="I3" s="11" t="str">
        <f>IF(ISERROR(H3),"!!!!","")</f>
        <v/>
      </c>
      <c r="J3" s="11"/>
      <c r="K3" s="11"/>
      <c r="L3" s="11"/>
      <c r="M3" s="11"/>
      <c r="N3" s="11"/>
      <c r="O3" s="11"/>
    </row>
    <row r="4" spans="1:15" s="5" customFormat="1" ht="15">
      <c r="A4" s="12" t="s">
        <v>47</v>
      </c>
      <c r="B4" s="2" t="s">
        <v>3</v>
      </c>
      <c r="C4" s="7" t="s">
        <v>360</v>
      </c>
      <c r="D4"/>
      <c r="E4" s="144"/>
      <c r="F4" s="144"/>
      <c r="G4" s="144"/>
      <c r="H4" s="11" t="str">
        <f t="shared" ref="H4:H70" si="0">IF(E4="x","ja",IF(F4="x","neen",IF(G4="x","NW","leeg")))</f>
        <v>leeg</v>
      </c>
      <c r="I4" s="11" t="str">
        <f t="shared" ref="I4:I70" si="1">IF(ISERROR(H4),"!!!!","")</f>
        <v/>
      </c>
    </row>
    <row r="5" spans="1:15" s="5" customFormat="1" ht="30">
      <c r="A5" s="1"/>
      <c r="B5" s="2" t="s">
        <v>260</v>
      </c>
      <c r="C5" s="7" t="s">
        <v>5018</v>
      </c>
      <c r="D5"/>
      <c r="E5" s="144"/>
      <c r="F5" s="144"/>
      <c r="G5" s="144"/>
      <c r="H5" s="11" t="str">
        <f t="shared" ref="H5:H10" si="2">IF(E5="x","ja",IF(F5="x","neen",IF(G5="x","NW","leeg")))</f>
        <v>leeg</v>
      </c>
      <c r="I5" s="11" t="str">
        <f t="shared" si="1"/>
        <v/>
      </c>
    </row>
    <row r="6" spans="1:15" s="5" customFormat="1" ht="30">
      <c r="A6" s="1"/>
      <c r="B6" s="2"/>
      <c r="C6" s="7" t="s">
        <v>656</v>
      </c>
      <c r="D6"/>
      <c r="E6" s="144"/>
      <c r="F6" s="144"/>
      <c r="G6" s="144"/>
      <c r="H6" s="11" t="str">
        <f t="shared" si="2"/>
        <v>leeg</v>
      </c>
      <c r="I6" s="11"/>
    </row>
    <row r="7" spans="1:15" s="5" customFormat="1" ht="15">
      <c r="A7" s="1"/>
      <c r="B7" s="2" t="s">
        <v>5</v>
      </c>
      <c r="C7" s="7" t="s">
        <v>651</v>
      </c>
      <c r="D7"/>
      <c r="E7" s="144"/>
      <c r="F7" s="144"/>
      <c r="G7" s="144"/>
      <c r="H7" s="11" t="str">
        <f t="shared" si="2"/>
        <v>leeg</v>
      </c>
      <c r="I7" s="11"/>
    </row>
    <row r="8" spans="1:15" s="5" customFormat="1" ht="15">
      <c r="A8" s="1"/>
      <c r="B8" s="2"/>
      <c r="C8" s="7" t="s">
        <v>652</v>
      </c>
      <c r="D8"/>
      <c r="E8" s="144"/>
      <c r="F8" s="144"/>
      <c r="G8" s="144"/>
      <c r="H8" s="11" t="str">
        <f t="shared" si="2"/>
        <v>leeg</v>
      </c>
      <c r="I8" s="11"/>
    </row>
    <row r="9" spans="1:15" s="5" customFormat="1" ht="45">
      <c r="A9" s="1"/>
      <c r="B9" s="2"/>
      <c r="C9" s="7" t="s">
        <v>5019</v>
      </c>
      <c r="D9"/>
      <c r="E9" s="144"/>
      <c r="F9" s="144"/>
      <c r="G9" s="144"/>
      <c r="H9" s="11" t="str">
        <f t="shared" si="2"/>
        <v>leeg</v>
      </c>
      <c r="I9" s="11"/>
    </row>
    <row r="10" spans="1:15" s="5" customFormat="1" ht="15">
      <c r="A10" s="1"/>
      <c r="B10" s="2" t="s">
        <v>163</v>
      </c>
      <c r="C10" s="7" t="s">
        <v>321</v>
      </c>
      <c r="D10"/>
      <c r="E10" s="144"/>
      <c r="F10" s="144"/>
      <c r="G10" s="144"/>
      <c r="H10" s="11" t="str">
        <f t="shared" si="2"/>
        <v>leeg</v>
      </c>
      <c r="I10" s="11"/>
    </row>
    <row r="11" spans="1:15" s="5" customFormat="1" ht="15">
      <c r="A11" s="37" t="s">
        <v>127</v>
      </c>
      <c r="B11" s="267" t="s">
        <v>128</v>
      </c>
      <c r="C11" s="268"/>
      <c r="D11" s="268"/>
      <c r="E11" s="268"/>
      <c r="F11" s="268"/>
      <c r="G11" s="269"/>
      <c r="H11" s="11"/>
      <c r="I11" s="11" t="str">
        <f t="shared" si="1"/>
        <v/>
      </c>
    </row>
    <row r="12" spans="1:15" ht="30">
      <c r="A12" s="14" t="s">
        <v>55</v>
      </c>
      <c r="B12" s="6" t="s">
        <v>259</v>
      </c>
      <c r="C12" s="7" t="s">
        <v>324</v>
      </c>
      <c r="D12"/>
      <c r="E12" s="148"/>
      <c r="F12" s="148"/>
      <c r="G12" s="148"/>
      <c r="H12" s="11" t="str">
        <f t="shared" si="0"/>
        <v>leeg</v>
      </c>
      <c r="I12" s="11" t="str">
        <f t="shared" si="1"/>
        <v/>
      </c>
      <c r="J12" s="11"/>
      <c r="K12" s="11"/>
      <c r="L12" s="11"/>
      <c r="M12" s="11"/>
      <c r="N12" s="11"/>
      <c r="O12" s="11"/>
    </row>
    <row r="13" spans="1:15" ht="30">
      <c r="A13" s="6"/>
      <c r="B13" s="2" t="s">
        <v>260</v>
      </c>
      <c r="C13" s="2" t="s">
        <v>378</v>
      </c>
      <c r="D13"/>
      <c r="E13" s="148"/>
      <c r="F13" s="148"/>
      <c r="G13" s="148"/>
      <c r="H13" s="11" t="str">
        <f t="shared" si="0"/>
        <v>leeg</v>
      </c>
      <c r="I13" s="11" t="str">
        <f t="shared" si="1"/>
        <v/>
      </c>
      <c r="J13" s="11"/>
      <c r="K13" s="11"/>
      <c r="L13" s="11"/>
      <c r="M13" s="11"/>
      <c r="N13" s="11"/>
      <c r="O13" s="11"/>
    </row>
    <row r="14" spans="1:15" ht="30">
      <c r="A14" s="6"/>
      <c r="B14" s="2"/>
      <c r="C14" s="2" t="s">
        <v>432</v>
      </c>
      <c r="D14"/>
      <c r="E14" s="148"/>
      <c r="F14" s="148"/>
      <c r="G14" s="148"/>
      <c r="H14" s="11" t="str">
        <f t="shared" si="0"/>
        <v>leeg</v>
      </c>
      <c r="I14" s="11" t="str">
        <f t="shared" si="1"/>
        <v/>
      </c>
      <c r="J14" s="11"/>
      <c r="K14" s="11"/>
      <c r="L14" s="11"/>
      <c r="M14" s="11"/>
      <c r="N14" s="11"/>
      <c r="O14" s="11"/>
    </row>
    <row r="15" spans="1:15" ht="30">
      <c r="A15" s="6"/>
      <c r="B15" s="2" t="s">
        <v>5</v>
      </c>
      <c r="C15" s="2" t="s">
        <v>653</v>
      </c>
      <c r="D15"/>
      <c r="E15" s="148"/>
      <c r="F15" s="148"/>
      <c r="G15" s="148"/>
      <c r="H15" s="11" t="str">
        <f t="shared" si="0"/>
        <v>leeg</v>
      </c>
      <c r="I15" s="11"/>
      <c r="J15" s="11"/>
      <c r="K15" s="11"/>
      <c r="L15" s="11"/>
      <c r="M15" s="11"/>
      <c r="N15" s="11"/>
      <c r="O15" s="11"/>
    </row>
    <row r="16" spans="1:15" ht="30">
      <c r="A16" s="6"/>
      <c r="B16" s="2"/>
      <c r="C16" s="2" t="s">
        <v>660</v>
      </c>
      <c r="D16"/>
      <c r="E16" s="148"/>
      <c r="F16" s="148"/>
      <c r="G16" s="148"/>
      <c r="H16" s="11" t="str">
        <f t="shared" si="0"/>
        <v>leeg</v>
      </c>
      <c r="I16" s="11"/>
      <c r="J16" s="11"/>
      <c r="K16" s="11"/>
      <c r="L16" s="11"/>
      <c r="M16" s="11"/>
      <c r="N16" s="11"/>
      <c r="O16" s="11"/>
    </row>
    <row r="17" spans="1:27" ht="15">
      <c r="A17" s="6"/>
      <c r="B17" s="2" t="s">
        <v>163</v>
      </c>
      <c r="C17" s="7" t="s">
        <v>326</v>
      </c>
      <c r="D17"/>
      <c r="E17" s="148"/>
      <c r="F17" s="148"/>
      <c r="G17" s="148"/>
      <c r="H17" s="11" t="str">
        <f t="shared" si="0"/>
        <v>leeg</v>
      </c>
      <c r="I17" s="11" t="str">
        <f t="shared" si="1"/>
        <v/>
      </c>
      <c r="J17" s="11"/>
      <c r="K17" s="11"/>
      <c r="L17" s="11"/>
      <c r="M17" s="11"/>
      <c r="N17" s="11"/>
      <c r="O17" s="11"/>
    </row>
    <row r="18" spans="1:27" ht="15">
      <c r="A18" s="37" t="s">
        <v>22</v>
      </c>
      <c r="B18" s="267" t="s">
        <v>131</v>
      </c>
      <c r="C18" s="268"/>
      <c r="D18" s="268"/>
      <c r="E18" s="268"/>
      <c r="F18" s="268"/>
      <c r="G18" s="269"/>
      <c r="I18" s="11" t="str">
        <f t="shared" si="1"/>
        <v/>
      </c>
      <c r="J18" s="11"/>
      <c r="K18" s="11"/>
      <c r="L18" s="11"/>
      <c r="M18" s="11"/>
      <c r="N18" s="11"/>
      <c r="O18" s="11"/>
    </row>
    <row r="19" spans="1:27" s="5" customFormat="1" ht="15">
      <c r="A19" s="12" t="s">
        <v>55</v>
      </c>
      <c r="B19" s="1" t="s">
        <v>3</v>
      </c>
      <c r="C19" s="7" t="s">
        <v>361</v>
      </c>
      <c r="D19"/>
      <c r="E19" s="144"/>
      <c r="F19" s="144"/>
      <c r="G19" s="144"/>
      <c r="H19" s="11" t="str">
        <f t="shared" si="0"/>
        <v>leeg</v>
      </c>
      <c r="I19" s="11" t="str">
        <f t="shared" si="1"/>
        <v/>
      </c>
    </row>
    <row r="20" spans="1:27" s="5" customFormat="1" ht="30">
      <c r="A20" s="6"/>
      <c r="B20" s="6" t="s">
        <v>260</v>
      </c>
      <c r="C20" s="2" t="s">
        <v>379</v>
      </c>
      <c r="D20"/>
      <c r="E20" s="144"/>
      <c r="F20" s="144"/>
      <c r="G20" s="144"/>
      <c r="H20" s="11" t="str">
        <f t="shared" si="0"/>
        <v>leeg</v>
      </c>
      <c r="I20" s="11" t="str">
        <f t="shared" si="1"/>
        <v/>
      </c>
    </row>
    <row r="21" spans="1:27" s="5" customFormat="1" ht="30">
      <c r="A21" s="6"/>
      <c r="B21" s="1"/>
      <c r="C21" s="2" t="s">
        <v>329</v>
      </c>
      <c r="D21"/>
      <c r="E21" s="144"/>
      <c r="F21" s="144"/>
      <c r="G21" s="144"/>
      <c r="H21" s="11" t="str">
        <f t="shared" si="0"/>
        <v>leeg</v>
      </c>
      <c r="I21" s="11" t="str">
        <f t="shared" si="1"/>
        <v/>
      </c>
    </row>
    <row r="22" spans="1:27" s="5" customFormat="1" ht="30">
      <c r="A22" s="6"/>
      <c r="B22" s="6" t="s">
        <v>5</v>
      </c>
      <c r="C22" s="7" t="s">
        <v>814</v>
      </c>
      <c r="D22"/>
      <c r="E22" s="144"/>
      <c r="F22" s="144"/>
      <c r="G22" s="144"/>
      <c r="H22" s="11" t="str">
        <f t="shared" si="0"/>
        <v>leeg</v>
      </c>
      <c r="I22" s="11" t="str">
        <f t="shared" si="1"/>
        <v/>
      </c>
    </row>
    <row r="23" spans="1:27" s="5" customFormat="1" ht="15">
      <c r="A23" s="6"/>
      <c r="B23" s="2" t="s">
        <v>163</v>
      </c>
      <c r="C23" s="7" t="s">
        <v>330</v>
      </c>
      <c r="D23"/>
      <c r="E23" s="144"/>
      <c r="F23" s="144"/>
      <c r="G23" s="144"/>
      <c r="H23" s="11" t="str">
        <f t="shared" si="0"/>
        <v>leeg</v>
      </c>
      <c r="I23" s="11" t="str">
        <f t="shared" si="1"/>
        <v/>
      </c>
    </row>
    <row r="24" spans="1:27" s="5" customFormat="1" ht="16" customHeight="1">
      <c r="A24" s="6"/>
      <c r="B24" s="2"/>
      <c r="C24" s="7" t="s">
        <v>331</v>
      </c>
      <c r="D24"/>
      <c r="E24" s="144"/>
      <c r="F24" s="144"/>
      <c r="G24" s="144"/>
      <c r="H24" s="11" t="str">
        <f t="shared" si="0"/>
        <v>leeg</v>
      </c>
      <c r="I24" s="11" t="str">
        <f t="shared" si="1"/>
        <v/>
      </c>
    </row>
    <row r="25" spans="1:27" s="5" customFormat="1" ht="16" customHeight="1">
      <c r="A25" s="39" t="s">
        <v>34</v>
      </c>
      <c r="B25" s="261" t="s">
        <v>333</v>
      </c>
      <c r="C25" s="262"/>
      <c r="D25" s="262"/>
      <c r="E25" s="262"/>
      <c r="F25" s="262"/>
      <c r="G25" s="263"/>
      <c r="H25" s="11"/>
      <c r="I25" s="11" t="str">
        <f t="shared" si="1"/>
        <v/>
      </c>
      <c r="P25" s="11"/>
      <c r="Q25" s="11"/>
      <c r="R25" s="11"/>
      <c r="S25" s="11"/>
      <c r="T25" s="11"/>
      <c r="U25" s="11"/>
      <c r="V25" s="11"/>
      <c r="W25" s="11"/>
      <c r="X25" s="11"/>
      <c r="Y25" s="11"/>
      <c r="Z25" s="11"/>
      <c r="AA25" s="11"/>
    </row>
    <row r="26" spans="1:27" ht="16" customHeight="1">
      <c r="A26" s="12" t="s">
        <v>55</v>
      </c>
      <c r="B26" s="13" t="s">
        <v>3</v>
      </c>
      <c r="C26" s="7" t="s">
        <v>334</v>
      </c>
      <c r="D26"/>
      <c r="E26" s="148"/>
      <c r="F26" s="148"/>
      <c r="G26" s="148"/>
      <c r="H26" s="11" t="str">
        <f t="shared" si="0"/>
        <v>leeg</v>
      </c>
      <c r="I26" s="11" t="str">
        <f t="shared" si="1"/>
        <v/>
      </c>
    </row>
    <row r="27" spans="1:27" s="5" customFormat="1" ht="30">
      <c r="A27" s="1"/>
      <c r="B27" s="13" t="s">
        <v>262</v>
      </c>
      <c r="C27" s="16" t="s">
        <v>380</v>
      </c>
      <c r="D27"/>
      <c r="E27" s="144"/>
      <c r="F27" s="144"/>
      <c r="G27" s="144"/>
      <c r="H27" s="11" t="str">
        <f t="shared" si="0"/>
        <v>leeg</v>
      </c>
      <c r="I27" s="11" t="str">
        <f t="shared" si="1"/>
        <v/>
      </c>
    </row>
    <row r="28" spans="1:27" s="5" customFormat="1" ht="30">
      <c r="A28" s="1"/>
      <c r="B28" s="24"/>
      <c r="C28" s="17" t="s">
        <v>381</v>
      </c>
      <c r="D28"/>
      <c r="E28" s="144"/>
      <c r="F28" s="144"/>
      <c r="G28" s="144"/>
      <c r="H28" s="11" t="str">
        <f t="shared" si="0"/>
        <v>leeg</v>
      </c>
      <c r="I28" s="11" t="str">
        <f t="shared" si="1"/>
        <v/>
      </c>
    </row>
    <row r="29" spans="1:27" s="5" customFormat="1" ht="30">
      <c r="A29" s="1"/>
      <c r="B29" s="26" t="s">
        <v>5</v>
      </c>
      <c r="C29" s="36" t="s">
        <v>815</v>
      </c>
      <c r="D29"/>
      <c r="E29" s="144"/>
      <c r="F29" s="144"/>
      <c r="G29" s="144"/>
      <c r="H29" s="11" t="str">
        <f t="shared" si="0"/>
        <v>leeg</v>
      </c>
      <c r="I29" s="11" t="str">
        <f t="shared" si="1"/>
        <v/>
      </c>
    </row>
    <row r="30" spans="1:27" s="5" customFormat="1" ht="15">
      <c r="A30" s="1"/>
      <c r="B30" s="24"/>
      <c r="C30" s="35" t="s">
        <v>337</v>
      </c>
      <c r="D30"/>
      <c r="E30" s="144"/>
      <c r="F30" s="144"/>
      <c r="G30" s="144"/>
      <c r="H30" s="11" t="str">
        <f t="shared" si="0"/>
        <v>leeg</v>
      </c>
      <c r="I30" s="11" t="str">
        <f t="shared" si="1"/>
        <v/>
      </c>
    </row>
    <row r="31" spans="1:27" s="5" customFormat="1" ht="15">
      <c r="A31" s="1"/>
      <c r="B31" s="3" t="s">
        <v>54</v>
      </c>
      <c r="C31" s="7" t="s">
        <v>816</v>
      </c>
      <c r="D31"/>
      <c r="E31" s="144"/>
      <c r="F31" s="144"/>
      <c r="G31" s="144"/>
      <c r="H31" s="11" t="str">
        <f t="shared" si="0"/>
        <v>leeg</v>
      </c>
      <c r="I31" s="11" t="str">
        <f t="shared" si="1"/>
        <v/>
      </c>
    </row>
    <row r="32" spans="1:27" s="5" customFormat="1" ht="15">
      <c r="A32" s="25" t="s">
        <v>134</v>
      </c>
      <c r="B32" s="25"/>
      <c r="C32" s="106"/>
      <c r="D32" s="107"/>
      <c r="E32" s="108"/>
      <c r="F32" s="108"/>
      <c r="G32" s="108"/>
      <c r="H32" s="11"/>
      <c r="I32" s="11" t="str">
        <f t="shared" si="1"/>
        <v/>
      </c>
    </row>
    <row r="33" spans="1:23" s="5" customFormat="1" ht="15">
      <c r="A33" s="37" t="s">
        <v>42</v>
      </c>
      <c r="B33" s="267" t="s">
        <v>426</v>
      </c>
      <c r="C33" s="268"/>
      <c r="D33" s="268"/>
      <c r="E33" s="268"/>
      <c r="F33" s="268"/>
      <c r="G33" s="269"/>
      <c r="H33" s="11"/>
      <c r="I33" s="11" t="str">
        <f t="shared" si="1"/>
        <v/>
      </c>
    </row>
    <row r="34" spans="1:23" s="5" customFormat="1" ht="15">
      <c r="A34" s="12" t="s">
        <v>55</v>
      </c>
      <c r="B34" s="1" t="s">
        <v>3</v>
      </c>
      <c r="C34" s="7" t="s">
        <v>400</v>
      </c>
      <c r="D34"/>
      <c r="E34" s="144"/>
      <c r="F34" s="144"/>
      <c r="G34" s="144"/>
      <c r="H34" s="11" t="str">
        <f t="shared" si="0"/>
        <v>leeg</v>
      </c>
      <c r="I34" s="11" t="str">
        <f t="shared" si="1"/>
        <v/>
      </c>
    </row>
    <row r="35" spans="1:23" ht="30">
      <c r="A35" s="1"/>
      <c r="B35" s="1" t="s">
        <v>260</v>
      </c>
      <c r="C35" s="7" t="s">
        <v>402</v>
      </c>
      <c r="D35"/>
      <c r="E35" s="217"/>
      <c r="F35" s="217"/>
      <c r="G35" s="217"/>
      <c r="H35" s="11" t="str">
        <f t="shared" si="0"/>
        <v>leeg</v>
      </c>
      <c r="I35" s="11" t="str">
        <f t="shared" si="1"/>
        <v/>
      </c>
      <c r="P35" s="19"/>
      <c r="Q35" s="19"/>
      <c r="R35" s="19"/>
      <c r="S35" s="19"/>
      <c r="T35" s="19"/>
      <c r="U35" s="19"/>
    </row>
    <row r="36" spans="1:23" s="5" customFormat="1" ht="30">
      <c r="A36" s="1"/>
      <c r="B36" s="1"/>
      <c r="C36" s="7" t="s">
        <v>5020</v>
      </c>
      <c r="D36"/>
      <c r="E36" s="217"/>
      <c r="F36" s="217"/>
      <c r="G36" s="217"/>
      <c r="H36" s="11" t="str">
        <f t="shared" si="0"/>
        <v>leeg</v>
      </c>
      <c r="I36" s="11" t="str">
        <f t="shared" si="1"/>
        <v/>
      </c>
      <c r="P36" s="19"/>
      <c r="Q36" s="19"/>
      <c r="R36" s="19"/>
      <c r="S36" s="19"/>
      <c r="T36" s="19"/>
      <c r="U36" s="19"/>
    </row>
    <row r="37" spans="1:23" s="5" customFormat="1" ht="30">
      <c r="A37" s="1"/>
      <c r="B37" s="6" t="s">
        <v>5</v>
      </c>
      <c r="C37" s="36" t="s">
        <v>433</v>
      </c>
      <c r="D37"/>
      <c r="E37" s="144"/>
      <c r="F37" s="144"/>
      <c r="G37" s="144"/>
      <c r="H37" s="11" t="str">
        <f t="shared" si="0"/>
        <v>leeg</v>
      </c>
      <c r="I37" s="11" t="str">
        <f t="shared" si="1"/>
        <v/>
      </c>
    </row>
    <row r="38" spans="1:23" s="5" customFormat="1" ht="30">
      <c r="A38" s="1"/>
      <c r="B38" s="6"/>
      <c r="C38" s="35" t="s">
        <v>403</v>
      </c>
      <c r="D38"/>
      <c r="E38" s="215"/>
      <c r="F38" s="215"/>
      <c r="G38" s="215"/>
      <c r="H38" s="11" t="str">
        <f t="shared" si="0"/>
        <v>leeg</v>
      </c>
      <c r="I38" s="11" t="str">
        <f t="shared" si="1"/>
        <v/>
      </c>
    </row>
    <row r="39" spans="1:23" s="5" customFormat="1" ht="15">
      <c r="A39" s="1"/>
      <c r="B39" s="2" t="s">
        <v>54</v>
      </c>
      <c r="C39" s="16" t="s">
        <v>331</v>
      </c>
      <c r="D39"/>
      <c r="E39" s="144"/>
      <c r="F39" s="144"/>
      <c r="G39" s="144"/>
      <c r="H39" s="11" t="str">
        <f t="shared" si="0"/>
        <v>leeg</v>
      </c>
      <c r="I39" s="11" t="str">
        <f t="shared" si="1"/>
        <v/>
      </c>
    </row>
    <row r="40" spans="1:23" s="5" customFormat="1" ht="15.75" customHeight="1">
      <c r="A40" s="44" t="s">
        <v>137</v>
      </c>
      <c r="B40" s="279" t="s">
        <v>428</v>
      </c>
      <c r="C40" s="280"/>
      <c r="D40" s="280"/>
      <c r="E40" s="280"/>
      <c r="F40" s="280"/>
      <c r="G40" s="281"/>
      <c r="H40" s="11"/>
      <c r="I40" s="11" t="str">
        <f t="shared" si="1"/>
        <v/>
      </c>
      <c r="P40" s="11"/>
      <c r="Q40" s="11"/>
      <c r="R40" s="11"/>
      <c r="S40" s="11"/>
      <c r="T40" s="11"/>
      <c r="U40" s="11"/>
      <c r="V40" s="11"/>
      <c r="W40" s="11"/>
    </row>
    <row r="41" spans="1:23" s="5" customFormat="1" ht="15">
      <c r="A41" s="12" t="s">
        <v>55</v>
      </c>
      <c r="B41" s="1" t="s">
        <v>3</v>
      </c>
      <c r="C41" s="7" t="s">
        <v>362</v>
      </c>
      <c r="D41"/>
      <c r="E41" s="144"/>
      <c r="F41" s="144"/>
      <c r="G41" s="144"/>
      <c r="H41" s="11" t="str">
        <f t="shared" si="0"/>
        <v>leeg</v>
      </c>
      <c r="I41" s="11" t="str">
        <f t="shared" si="1"/>
        <v/>
      </c>
    </row>
    <row r="42" spans="1:23" ht="30">
      <c r="A42" s="1"/>
      <c r="B42" s="2" t="s">
        <v>262</v>
      </c>
      <c r="C42" s="2" t="s">
        <v>382</v>
      </c>
      <c r="D42"/>
      <c r="E42" s="148"/>
      <c r="F42" s="148"/>
      <c r="G42" s="148"/>
      <c r="H42" s="11" t="str">
        <f t="shared" si="0"/>
        <v>leeg</v>
      </c>
      <c r="I42" s="11" t="str">
        <f t="shared" si="1"/>
        <v/>
      </c>
    </row>
    <row r="43" spans="1:23" ht="30">
      <c r="A43" s="1"/>
      <c r="B43" s="2"/>
      <c r="C43" s="16" t="s">
        <v>383</v>
      </c>
      <c r="D43"/>
      <c r="E43" s="148"/>
      <c r="F43" s="148"/>
      <c r="G43" s="148"/>
      <c r="H43" s="11" t="str">
        <f t="shared" si="0"/>
        <v>leeg</v>
      </c>
      <c r="I43" s="11" t="str">
        <f t="shared" si="1"/>
        <v/>
      </c>
    </row>
    <row r="44" spans="1:23" ht="15">
      <c r="A44" s="1"/>
      <c r="B44" s="6" t="s">
        <v>5</v>
      </c>
      <c r="C44" s="7" t="s">
        <v>407</v>
      </c>
      <c r="D44"/>
      <c r="E44" s="148"/>
      <c r="F44" s="148"/>
      <c r="G44" s="148"/>
      <c r="H44" s="11" t="str">
        <f t="shared" si="0"/>
        <v>leeg</v>
      </c>
      <c r="I44" s="11" t="str">
        <f t="shared" si="1"/>
        <v/>
      </c>
    </row>
    <row r="45" spans="1:23" ht="15">
      <c r="A45" s="1"/>
      <c r="B45" s="2" t="s">
        <v>54</v>
      </c>
      <c r="C45" s="16" t="s">
        <v>408</v>
      </c>
      <c r="D45"/>
      <c r="E45" s="148"/>
      <c r="F45" s="148"/>
      <c r="G45" s="148"/>
      <c r="H45" s="11" t="str">
        <f t="shared" si="0"/>
        <v>leeg</v>
      </c>
      <c r="I45" s="11" t="str">
        <f t="shared" si="1"/>
        <v/>
      </c>
      <c r="J45" s="11"/>
      <c r="K45" s="11"/>
      <c r="L45" s="11"/>
      <c r="M45" s="11"/>
      <c r="N45" s="11"/>
      <c r="O45" s="11"/>
    </row>
    <row r="46" spans="1:23" ht="15">
      <c r="A46" s="1"/>
      <c r="B46" s="2"/>
      <c r="C46" s="16" t="s">
        <v>384</v>
      </c>
      <c r="D46"/>
      <c r="E46" s="148"/>
      <c r="F46" s="148"/>
      <c r="G46" s="148"/>
      <c r="H46" s="11" t="str">
        <f t="shared" si="0"/>
        <v>leeg</v>
      </c>
      <c r="I46" s="11" t="str">
        <f t="shared" si="1"/>
        <v/>
      </c>
      <c r="J46" s="11"/>
      <c r="K46" s="11"/>
      <c r="L46" s="11"/>
      <c r="M46" s="11"/>
      <c r="N46" s="11"/>
      <c r="O46" s="11"/>
    </row>
    <row r="47" spans="1:23" ht="15.75" customHeight="1">
      <c r="A47" s="37" t="s">
        <v>139</v>
      </c>
      <c r="B47" s="279" t="s">
        <v>140</v>
      </c>
      <c r="C47" s="280"/>
      <c r="D47" s="280"/>
      <c r="E47" s="280"/>
      <c r="F47" s="280"/>
      <c r="G47" s="281"/>
      <c r="I47" s="11" t="str">
        <f t="shared" si="1"/>
        <v/>
      </c>
      <c r="J47" s="11"/>
      <c r="K47" s="11"/>
      <c r="L47" s="11"/>
      <c r="M47" s="11"/>
      <c r="N47" s="11"/>
      <c r="O47" s="11"/>
    </row>
    <row r="48" spans="1:23" s="5" customFormat="1" ht="15">
      <c r="A48" s="12" t="s">
        <v>55</v>
      </c>
      <c r="B48" s="1" t="s">
        <v>259</v>
      </c>
      <c r="C48" s="7" t="s">
        <v>400</v>
      </c>
      <c r="D48"/>
      <c r="E48" s="144"/>
      <c r="F48" s="144"/>
      <c r="G48" s="144"/>
      <c r="H48" s="11" t="str">
        <f t="shared" si="0"/>
        <v>leeg</v>
      </c>
      <c r="I48" s="11" t="str">
        <f t="shared" si="1"/>
        <v/>
      </c>
    </row>
    <row r="49" spans="1:21" ht="15">
      <c r="A49" s="1"/>
      <c r="B49" s="1" t="s">
        <v>260</v>
      </c>
      <c r="C49" s="7" t="s">
        <v>141</v>
      </c>
      <c r="D49"/>
      <c r="E49" s="148"/>
      <c r="F49" s="148"/>
      <c r="G49" s="148"/>
      <c r="H49" s="11" t="str">
        <f t="shared" si="0"/>
        <v>leeg</v>
      </c>
      <c r="I49" s="11" t="str">
        <f t="shared" si="1"/>
        <v/>
      </c>
      <c r="J49" s="11"/>
      <c r="K49" s="11"/>
      <c r="L49" s="11"/>
      <c r="M49" s="11"/>
      <c r="N49" s="11"/>
      <c r="O49" s="11"/>
    </row>
    <row r="50" spans="1:21" ht="30">
      <c r="A50" s="1"/>
      <c r="B50" s="6" t="s">
        <v>5</v>
      </c>
      <c r="C50" s="7" t="s">
        <v>669</v>
      </c>
      <c r="D50"/>
      <c r="E50" s="148"/>
      <c r="F50" s="148"/>
      <c r="G50" s="148"/>
      <c r="H50" s="11" t="str">
        <f t="shared" si="0"/>
        <v>leeg</v>
      </c>
      <c r="I50" s="11" t="str">
        <f t="shared" si="1"/>
        <v/>
      </c>
      <c r="J50" s="11"/>
      <c r="K50" s="11"/>
      <c r="L50" s="11"/>
      <c r="M50" s="11"/>
      <c r="N50" s="11"/>
      <c r="O50" s="11"/>
    </row>
    <row r="51" spans="1:21" ht="45">
      <c r="A51" s="1"/>
      <c r="B51" s="6"/>
      <c r="C51" s="7" t="s">
        <v>670</v>
      </c>
      <c r="D51"/>
      <c r="E51" s="148"/>
      <c r="F51" s="148"/>
      <c r="G51" s="148"/>
      <c r="H51" s="11" t="str">
        <f t="shared" si="0"/>
        <v>leeg</v>
      </c>
      <c r="I51" s="11" t="str">
        <f t="shared" si="1"/>
        <v/>
      </c>
      <c r="J51" s="11"/>
      <c r="K51" s="11"/>
      <c r="L51" s="11"/>
      <c r="M51" s="11"/>
      <c r="N51" s="11"/>
      <c r="O51" s="11"/>
    </row>
    <row r="52" spans="1:21" ht="15">
      <c r="A52" s="1"/>
      <c r="B52" s="2" t="s">
        <v>54</v>
      </c>
      <c r="C52" s="7" t="s">
        <v>385</v>
      </c>
      <c r="D52"/>
      <c r="E52" s="148"/>
      <c r="F52" s="148"/>
      <c r="G52" s="148"/>
      <c r="H52" s="11" t="str">
        <f t="shared" si="0"/>
        <v>leeg</v>
      </c>
      <c r="I52" s="11" t="str">
        <f t="shared" si="1"/>
        <v/>
      </c>
      <c r="J52" s="11"/>
      <c r="K52" s="11"/>
      <c r="L52" s="11"/>
      <c r="M52" s="11"/>
      <c r="N52" s="11"/>
      <c r="O52" s="11"/>
    </row>
    <row r="53" spans="1:21" ht="15">
      <c r="A53" s="276" t="s">
        <v>142</v>
      </c>
      <c r="B53" s="277"/>
      <c r="C53" s="277"/>
      <c r="D53" s="277"/>
      <c r="E53" s="277"/>
      <c r="F53" s="277"/>
      <c r="G53" s="277"/>
      <c r="I53" s="11" t="str">
        <f t="shared" si="1"/>
        <v/>
      </c>
      <c r="J53" s="11"/>
      <c r="K53" s="11"/>
      <c r="L53" s="11"/>
      <c r="M53" s="11"/>
      <c r="N53" s="11"/>
      <c r="O53" s="11"/>
    </row>
    <row r="54" spans="1:21" ht="15.75" customHeight="1">
      <c r="A54" s="37" t="s">
        <v>143</v>
      </c>
      <c r="B54" s="279" t="s">
        <v>144</v>
      </c>
      <c r="C54" s="280"/>
      <c r="D54" s="280"/>
      <c r="E54" s="280"/>
      <c r="F54" s="280"/>
      <c r="G54" s="281"/>
      <c r="I54" s="11" t="str">
        <f t="shared" si="1"/>
        <v/>
      </c>
      <c r="J54" s="11"/>
      <c r="K54" s="11"/>
      <c r="L54" s="11"/>
      <c r="M54" s="11"/>
      <c r="N54" s="11"/>
      <c r="O54" s="11"/>
    </row>
    <row r="55" spans="1:21" s="5" customFormat="1" ht="15">
      <c r="A55" s="12" t="s">
        <v>55</v>
      </c>
      <c r="B55" s="1" t="s">
        <v>259</v>
      </c>
      <c r="C55" s="7" t="s">
        <v>363</v>
      </c>
      <c r="D55"/>
      <c r="E55" s="144"/>
      <c r="F55" s="144"/>
      <c r="G55" s="144"/>
      <c r="H55" s="11" t="str">
        <f t="shared" si="0"/>
        <v>leeg</v>
      </c>
      <c r="I55" s="11" t="str">
        <f t="shared" si="1"/>
        <v/>
      </c>
    </row>
    <row r="56" spans="1:21" ht="30">
      <c r="A56" s="1"/>
      <c r="B56" s="1" t="s">
        <v>262</v>
      </c>
      <c r="C56" s="2" t="s">
        <v>145</v>
      </c>
      <c r="D56"/>
      <c r="E56" s="148"/>
      <c r="F56" s="148"/>
      <c r="G56" s="148"/>
      <c r="H56" s="11" t="str">
        <f t="shared" si="0"/>
        <v>leeg</v>
      </c>
      <c r="I56" s="11" t="str">
        <f t="shared" si="1"/>
        <v/>
      </c>
      <c r="J56" s="11"/>
      <c r="K56" s="11"/>
      <c r="L56" s="11"/>
      <c r="M56" s="11"/>
      <c r="N56" s="11"/>
      <c r="O56" s="11"/>
    </row>
    <row r="57" spans="1:21" ht="30">
      <c r="A57" s="1"/>
      <c r="B57" s="1" t="s">
        <v>146</v>
      </c>
      <c r="C57" s="7" t="s">
        <v>434</v>
      </c>
      <c r="D57"/>
      <c r="E57" s="148"/>
      <c r="F57" s="148"/>
      <c r="G57" s="148"/>
      <c r="H57" s="11" t="str">
        <f t="shared" si="0"/>
        <v>leeg</v>
      </c>
      <c r="I57" s="11" t="str">
        <f t="shared" si="1"/>
        <v/>
      </c>
      <c r="J57" s="11"/>
      <c r="K57" s="11"/>
      <c r="L57" s="11"/>
      <c r="M57" s="11"/>
      <c r="N57" s="11"/>
      <c r="O57" s="11"/>
    </row>
    <row r="58" spans="1:21" ht="30">
      <c r="A58" s="1"/>
      <c r="B58" s="1"/>
      <c r="C58" s="7" t="s">
        <v>435</v>
      </c>
      <c r="D58"/>
      <c r="E58" s="148"/>
      <c r="F58" s="148"/>
      <c r="G58" s="148"/>
      <c r="H58" s="11" t="str">
        <f t="shared" si="0"/>
        <v>leeg</v>
      </c>
      <c r="I58" s="11" t="str">
        <f t="shared" si="1"/>
        <v/>
      </c>
      <c r="J58" s="11"/>
      <c r="K58" s="11"/>
      <c r="L58" s="11"/>
      <c r="M58" s="11"/>
      <c r="N58" s="11"/>
      <c r="O58" s="11"/>
    </row>
    <row r="59" spans="1:21" ht="15">
      <c r="A59" s="1"/>
      <c r="B59" s="5" t="s">
        <v>54</v>
      </c>
      <c r="C59" s="16" t="s">
        <v>413</v>
      </c>
      <c r="D59"/>
      <c r="E59" s="148"/>
      <c r="F59" s="148"/>
      <c r="G59" s="148"/>
      <c r="H59" s="11" t="str">
        <f t="shared" si="0"/>
        <v>leeg</v>
      </c>
      <c r="I59" s="11" t="str">
        <f t="shared" si="1"/>
        <v/>
      </c>
      <c r="J59" s="11"/>
      <c r="K59" s="11"/>
      <c r="L59" s="11"/>
      <c r="M59" s="11"/>
      <c r="N59" s="11"/>
      <c r="O59" s="11"/>
    </row>
    <row r="60" spans="1:21" s="5" customFormat="1" ht="15">
      <c r="A60" s="276" t="s">
        <v>148</v>
      </c>
      <c r="B60" s="277"/>
      <c r="C60" s="277"/>
      <c r="D60" s="277"/>
      <c r="E60" s="277"/>
      <c r="F60" s="277"/>
      <c r="G60" s="277"/>
      <c r="H60" s="11"/>
      <c r="I60" s="11" t="str">
        <f t="shared" si="1"/>
        <v/>
      </c>
    </row>
    <row r="61" spans="1:21" s="5" customFormat="1" ht="15.75" customHeight="1">
      <c r="A61" s="39" t="s">
        <v>149</v>
      </c>
      <c r="B61" s="270" t="s">
        <v>431</v>
      </c>
      <c r="C61" s="271"/>
      <c r="D61" s="271"/>
      <c r="E61" s="271"/>
      <c r="F61" s="271"/>
      <c r="G61" s="272"/>
      <c r="H61" s="11"/>
      <c r="I61" s="11" t="str">
        <f t="shared" si="1"/>
        <v/>
      </c>
      <c r="P61" s="11"/>
      <c r="Q61" s="11"/>
      <c r="R61" s="11"/>
      <c r="S61" s="11"/>
      <c r="T61" s="11"/>
      <c r="U61" s="11"/>
    </row>
    <row r="62" spans="1:21" s="5" customFormat="1" ht="15">
      <c r="A62" s="12" t="s">
        <v>55</v>
      </c>
      <c r="B62" s="13" t="s">
        <v>259</v>
      </c>
      <c r="C62" s="1" t="s">
        <v>364</v>
      </c>
      <c r="D62"/>
      <c r="E62" s="215"/>
      <c r="F62" s="215"/>
      <c r="G62" s="215"/>
      <c r="H62" s="11" t="str">
        <f t="shared" si="0"/>
        <v>leeg</v>
      </c>
      <c r="I62" s="11" t="str">
        <f t="shared" si="1"/>
        <v/>
      </c>
    </row>
    <row r="63" spans="1:21" ht="15">
      <c r="A63" s="1"/>
      <c r="B63" s="13" t="s">
        <v>260</v>
      </c>
      <c r="C63" s="7" t="s">
        <v>418</v>
      </c>
      <c r="D63"/>
      <c r="E63" s="148"/>
      <c r="F63" s="148"/>
      <c r="G63" s="148"/>
      <c r="H63" s="11" t="str">
        <f t="shared" si="0"/>
        <v>leeg</v>
      </c>
      <c r="I63" s="11" t="str">
        <f t="shared" si="1"/>
        <v/>
      </c>
    </row>
    <row r="64" spans="1:21" ht="30">
      <c r="A64" s="1"/>
      <c r="B64" s="13"/>
      <c r="C64" s="7" t="s">
        <v>817</v>
      </c>
      <c r="D64"/>
      <c r="E64" s="148"/>
      <c r="F64" s="148"/>
      <c r="G64" s="148"/>
      <c r="H64" s="11" t="str">
        <f t="shared" si="0"/>
        <v>leeg</v>
      </c>
      <c r="I64" s="11" t="str">
        <f t="shared" si="1"/>
        <v/>
      </c>
    </row>
    <row r="65" spans="1:9" s="5" customFormat="1" ht="15">
      <c r="A65" s="1"/>
      <c r="B65" s="13" t="s">
        <v>146</v>
      </c>
      <c r="C65" s="2" t="s">
        <v>152</v>
      </c>
      <c r="D65"/>
      <c r="E65" s="144"/>
      <c r="F65" s="144"/>
      <c r="G65" s="144"/>
      <c r="H65" s="11" t="str">
        <f t="shared" si="0"/>
        <v>leeg</v>
      </c>
      <c r="I65" s="11" t="str">
        <f t="shared" si="1"/>
        <v/>
      </c>
    </row>
    <row r="66" spans="1:9" s="5" customFormat="1" ht="15">
      <c r="A66" s="1"/>
      <c r="B66" s="13"/>
      <c r="C66" s="2" t="s">
        <v>419</v>
      </c>
      <c r="D66"/>
      <c r="E66" s="144"/>
      <c r="F66" s="144"/>
      <c r="G66" s="144"/>
      <c r="H66" s="11" t="str">
        <f t="shared" si="0"/>
        <v>leeg</v>
      </c>
      <c r="I66" s="11" t="str">
        <f t="shared" si="1"/>
        <v/>
      </c>
    </row>
    <row r="67" spans="1:9" s="5" customFormat="1" ht="30">
      <c r="A67" s="1"/>
      <c r="B67" s="3"/>
      <c r="C67" s="7" t="s">
        <v>420</v>
      </c>
      <c r="D67"/>
      <c r="E67" s="144"/>
      <c r="F67" s="144"/>
      <c r="G67" s="144"/>
      <c r="H67" s="11" t="str">
        <f t="shared" si="0"/>
        <v>leeg</v>
      </c>
      <c r="I67" s="11" t="str">
        <f t="shared" si="1"/>
        <v/>
      </c>
    </row>
    <row r="68" spans="1:9" s="5" customFormat="1" ht="30">
      <c r="A68" s="1"/>
      <c r="B68" s="26"/>
      <c r="C68" s="7" t="s">
        <v>421</v>
      </c>
      <c r="D68"/>
      <c r="E68" s="144"/>
      <c r="F68" s="144"/>
      <c r="G68" s="144"/>
      <c r="H68" s="11" t="str">
        <f t="shared" si="0"/>
        <v>leeg</v>
      </c>
      <c r="I68" s="11" t="str">
        <f t="shared" si="1"/>
        <v/>
      </c>
    </row>
    <row r="69" spans="1:9" s="5" customFormat="1" ht="15">
      <c r="A69" s="1"/>
      <c r="B69" s="3" t="s">
        <v>54</v>
      </c>
      <c r="C69" s="16" t="s">
        <v>436</v>
      </c>
      <c r="D69"/>
      <c r="E69" s="144"/>
      <c r="F69" s="144"/>
      <c r="G69" s="144"/>
      <c r="H69" s="11" t="str">
        <f t="shared" si="0"/>
        <v>leeg</v>
      </c>
      <c r="I69" s="11" t="str">
        <f t="shared" si="1"/>
        <v/>
      </c>
    </row>
    <row r="70" spans="1:9" s="5" customFormat="1" ht="29" customHeight="1">
      <c r="A70" s="6"/>
      <c r="B70" s="26"/>
      <c r="C70" s="16" t="s">
        <v>422</v>
      </c>
      <c r="D70"/>
      <c r="E70" s="144"/>
      <c r="F70" s="144"/>
      <c r="G70" s="144"/>
      <c r="H70" s="11" t="str">
        <f t="shared" si="0"/>
        <v>leeg</v>
      </c>
      <c r="I70" s="11" t="str">
        <f t="shared" si="1"/>
        <v/>
      </c>
    </row>
    <row r="92" spans="3:15" ht="15">
      <c r="C92" s="11"/>
      <c r="D92" s="15"/>
      <c r="E92" s="15"/>
      <c r="F92" s="15"/>
      <c r="G92" s="15"/>
      <c r="I92" s="11"/>
      <c r="J92" s="11"/>
      <c r="K92" s="11"/>
      <c r="L92" s="11"/>
      <c r="M92" s="11"/>
      <c r="N92" s="11"/>
      <c r="O92" s="11"/>
    </row>
    <row r="93" spans="3:15" ht="15">
      <c r="C93" s="11"/>
      <c r="D93" s="15"/>
      <c r="E93" s="15"/>
      <c r="F93" s="15"/>
      <c r="G93" s="15"/>
      <c r="I93" s="11"/>
      <c r="J93" s="11"/>
      <c r="K93" s="11"/>
      <c r="L93" s="11"/>
      <c r="M93" s="11"/>
      <c r="N93" s="11"/>
      <c r="O93" s="11"/>
    </row>
    <row r="94" spans="3:15" ht="15">
      <c r="C94" s="11"/>
      <c r="D94" s="15"/>
      <c r="E94" s="15"/>
      <c r="F94" s="15"/>
      <c r="G94" s="15"/>
      <c r="I94" s="11"/>
      <c r="J94" s="11"/>
      <c r="K94" s="11"/>
      <c r="L94" s="11"/>
      <c r="M94" s="11"/>
      <c r="N94" s="11"/>
      <c r="O94" s="11"/>
    </row>
    <row r="95" spans="3:15" ht="15">
      <c r="C95" s="11"/>
      <c r="D95" s="15"/>
      <c r="E95" s="15"/>
      <c r="F95" s="15"/>
      <c r="G95" s="15"/>
      <c r="I95" s="11"/>
      <c r="J95" s="11"/>
      <c r="K95" s="11"/>
      <c r="L95" s="11"/>
      <c r="M95" s="11"/>
      <c r="N95" s="11"/>
      <c r="O95" s="11"/>
    </row>
    <row r="96" spans="3:15" ht="15">
      <c r="C96" s="11"/>
      <c r="D96" s="15"/>
      <c r="E96" s="15"/>
      <c r="F96" s="15"/>
      <c r="G96" s="15"/>
      <c r="I96" s="11"/>
      <c r="J96" s="11"/>
      <c r="K96" s="11"/>
      <c r="L96" s="11"/>
      <c r="M96" s="11"/>
      <c r="N96" s="11"/>
      <c r="O96" s="11"/>
    </row>
    <row r="97" spans="3:15" ht="15">
      <c r="C97" s="11"/>
      <c r="D97" s="15"/>
      <c r="E97" s="15"/>
      <c r="F97" s="15"/>
      <c r="G97" s="15"/>
      <c r="I97" s="11"/>
      <c r="J97" s="11"/>
      <c r="K97" s="11"/>
      <c r="L97" s="11"/>
      <c r="M97" s="11"/>
      <c r="N97" s="11"/>
      <c r="O97" s="11"/>
    </row>
    <row r="98" spans="3:15" ht="15">
      <c r="C98" s="11"/>
      <c r="D98" s="15"/>
      <c r="E98" s="15"/>
      <c r="F98" s="15"/>
      <c r="G98" s="15"/>
      <c r="I98" s="11"/>
      <c r="J98" s="11"/>
      <c r="K98" s="11"/>
      <c r="L98" s="11"/>
      <c r="M98" s="11"/>
      <c r="N98" s="11"/>
      <c r="O98" s="11"/>
    </row>
    <row r="99" spans="3:15" ht="15">
      <c r="C99" s="11"/>
      <c r="D99" s="15"/>
      <c r="E99" s="15"/>
      <c r="F99" s="15"/>
      <c r="G99" s="15"/>
      <c r="I99" s="11"/>
      <c r="J99" s="11"/>
      <c r="K99" s="11"/>
      <c r="L99" s="11"/>
      <c r="M99" s="11"/>
      <c r="N99" s="11"/>
      <c r="O99" s="11"/>
    </row>
    <row r="100" spans="3:15" ht="15">
      <c r="C100" s="11"/>
      <c r="D100" s="15"/>
      <c r="E100" s="15"/>
      <c r="F100" s="15"/>
      <c r="G100" s="15"/>
      <c r="I100" s="11"/>
      <c r="J100" s="11"/>
      <c r="K100" s="11"/>
      <c r="L100" s="11"/>
      <c r="M100" s="11"/>
      <c r="N100" s="11"/>
      <c r="O100" s="11"/>
    </row>
    <row r="101" spans="3:15" ht="15">
      <c r="C101" s="11"/>
      <c r="D101" s="15"/>
      <c r="E101" s="15"/>
      <c r="F101" s="15"/>
      <c r="G101" s="15"/>
      <c r="I101" s="11"/>
      <c r="J101" s="11"/>
      <c r="K101" s="11"/>
      <c r="L101" s="11"/>
      <c r="M101" s="11"/>
      <c r="N101" s="11"/>
      <c r="O101" s="11"/>
    </row>
    <row r="102" spans="3:15" ht="15">
      <c r="C102" s="11"/>
      <c r="D102" s="15"/>
      <c r="E102" s="15"/>
      <c r="F102" s="15"/>
      <c r="G102" s="15"/>
      <c r="I102" s="11"/>
      <c r="J102" s="11"/>
      <c r="K102" s="11"/>
      <c r="L102" s="11"/>
      <c r="M102" s="11"/>
      <c r="N102" s="11"/>
      <c r="O102" s="11"/>
    </row>
    <row r="103" spans="3:15" ht="15">
      <c r="C103" s="11"/>
      <c r="D103" s="15"/>
      <c r="E103" s="15"/>
      <c r="F103" s="15"/>
      <c r="G103" s="15"/>
      <c r="I103" s="11"/>
      <c r="J103" s="11"/>
      <c r="K103" s="11"/>
      <c r="L103" s="11"/>
      <c r="M103" s="11"/>
      <c r="N103" s="11"/>
      <c r="O103" s="11"/>
    </row>
    <row r="104" spans="3:15" ht="15">
      <c r="C104" s="11"/>
      <c r="D104" s="15"/>
      <c r="E104" s="15"/>
      <c r="F104" s="15"/>
      <c r="G104" s="15"/>
      <c r="I104" s="11"/>
      <c r="J104" s="11"/>
      <c r="K104" s="11"/>
      <c r="L104" s="11"/>
      <c r="M104" s="11"/>
      <c r="N104" s="11"/>
      <c r="O104" s="11"/>
    </row>
    <row r="105" spans="3:15" ht="15">
      <c r="C105" s="11"/>
      <c r="D105" s="15"/>
      <c r="E105" s="15"/>
      <c r="F105" s="15"/>
      <c r="G105" s="15"/>
      <c r="I105" s="11"/>
      <c r="J105" s="11"/>
      <c r="K105" s="11"/>
      <c r="L105" s="11"/>
      <c r="M105" s="11"/>
      <c r="N105" s="11"/>
      <c r="O105" s="11"/>
    </row>
    <row r="106" spans="3:15" ht="15">
      <c r="C106" s="11"/>
      <c r="D106" s="15"/>
      <c r="E106" s="15"/>
      <c r="F106" s="15"/>
      <c r="G106" s="15"/>
      <c r="I106" s="11"/>
      <c r="J106" s="11"/>
      <c r="K106" s="11"/>
      <c r="L106" s="11"/>
      <c r="M106" s="11"/>
      <c r="N106" s="11"/>
      <c r="O106" s="11"/>
    </row>
    <row r="107" spans="3:15" ht="15">
      <c r="C107" s="11"/>
      <c r="D107" s="15"/>
      <c r="E107" s="15"/>
      <c r="F107" s="15"/>
      <c r="G107" s="15"/>
      <c r="I107" s="11"/>
      <c r="J107" s="11"/>
      <c r="K107" s="11"/>
      <c r="L107" s="11"/>
      <c r="M107" s="11"/>
      <c r="N107" s="11"/>
      <c r="O107" s="11"/>
    </row>
    <row r="108" spans="3:15" ht="15">
      <c r="C108" s="11"/>
      <c r="D108" s="15"/>
      <c r="E108" s="15"/>
      <c r="F108" s="15"/>
      <c r="G108" s="15"/>
      <c r="I108" s="11"/>
      <c r="J108" s="11"/>
      <c r="K108" s="11"/>
      <c r="L108" s="11"/>
      <c r="M108" s="11"/>
      <c r="N108" s="11"/>
      <c r="O108" s="11"/>
    </row>
    <row r="109" spans="3:15" ht="15">
      <c r="C109" s="11"/>
      <c r="D109" s="15"/>
      <c r="E109" s="15"/>
      <c r="F109" s="15"/>
      <c r="G109" s="15"/>
      <c r="I109" s="11"/>
      <c r="J109" s="11"/>
      <c r="K109" s="11"/>
      <c r="L109" s="11"/>
      <c r="M109" s="11"/>
      <c r="N109" s="11"/>
      <c r="O109" s="11"/>
    </row>
    <row r="110" spans="3:15" ht="15">
      <c r="C110" s="11"/>
      <c r="D110" s="15"/>
      <c r="E110" s="15"/>
      <c r="F110" s="15"/>
      <c r="G110" s="15"/>
      <c r="I110" s="11"/>
      <c r="J110" s="11"/>
      <c r="K110" s="11"/>
      <c r="L110" s="11"/>
      <c r="M110" s="11"/>
      <c r="N110" s="11"/>
      <c r="O110" s="11"/>
    </row>
    <row r="111" spans="3:15" ht="15">
      <c r="C111" s="11"/>
      <c r="D111" s="15"/>
      <c r="E111" s="15"/>
      <c r="F111" s="15"/>
      <c r="G111" s="15"/>
      <c r="I111" s="11"/>
      <c r="J111" s="11"/>
      <c r="K111" s="11"/>
      <c r="L111" s="11"/>
      <c r="M111" s="11"/>
      <c r="N111" s="11"/>
      <c r="O111" s="11"/>
    </row>
    <row r="112" spans="3:15" ht="15">
      <c r="C112" s="11"/>
      <c r="D112" s="15"/>
      <c r="E112" s="15"/>
      <c r="F112" s="15"/>
      <c r="G112" s="15"/>
      <c r="I112" s="11"/>
      <c r="J112" s="11"/>
      <c r="K112" s="11"/>
      <c r="L112" s="11"/>
      <c r="M112" s="11"/>
      <c r="N112" s="11"/>
      <c r="O112" s="11"/>
    </row>
    <row r="113" spans="3:15" ht="15">
      <c r="C113" s="11"/>
      <c r="D113" s="15"/>
      <c r="E113" s="15"/>
      <c r="F113" s="15"/>
      <c r="G113" s="15"/>
      <c r="I113" s="11"/>
      <c r="J113" s="11"/>
      <c r="K113" s="11"/>
      <c r="L113" s="11"/>
      <c r="M113" s="11"/>
      <c r="N113" s="11"/>
      <c r="O113" s="11"/>
    </row>
    <row r="114" spans="3:15" ht="15">
      <c r="C114" s="11"/>
      <c r="D114" s="15"/>
      <c r="E114" s="15"/>
      <c r="F114" s="15"/>
      <c r="G114" s="15"/>
      <c r="I114" s="11"/>
      <c r="J114" s="11"/>
      <c r="K114" s="11"/>
      <c r="L114" s="11"/>
      <c r="M114" s="11"/>
      <c r="N114" s="11"/>
      <c r="O114" s="11"/>
    </row>
  </sheetData>
  <sheetProtection sheet="1" objects="1" scenarios="1"/>
  <mergeCells count="13">
    <mergeCell ref="B61:G61"/>
    <mergeCell ref="A1:C1"/>
    <mergeCell ref="A2:G2"/>
    <mergeCell ref="B3:G3"/>
    <mergeCell ref="B11:G11"/>
    <mergeCell ref="B18:G18"/>
    <mergeCell ref="B25:G25"/>
    <mergeCell ref="B33:G33"/>
    <mergeCell ref="B40:G40"/>
    <mergeCell ref="B47:G47"/>
    <mergeCell ref="A53:G53"/>
    <mergeCell ref="B54:G54"/>
    <mergeCell ref="A60:G60"/>
  </mergeCells>
  <phoneticPr fontId="6" type="noConversion"/>
  <dataValidations count="1">
    <dataValidation type="list" allowBlank="1" showDropDown="1" showInputMessage="1" showErrorMessage="1" sqref="E48:G52 E26:G31 E62:G70 E41:G46 E55:G59 E4:G24 E34:G39">
      <formula1>"x,X"</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J460"/>
  <sheetViews>
    <sheetView topLeftCell="B1" zoomScale="80" zoomScaleNormal="80" zoomScalePageLayoutView="80" workbookViewId="0">
      <pane ySplit="1" topLeftCell="A10" activePane="bottomLeft" state="frozen"/>
      <selection pane="bottomLeft" activeCell="C28" sqref="C28:D28"/>
    </sheetView>
  </sheetViews>
  <sheetFormatPr baseColWidth="10" defaultColWidth="10.83203125" defaultRowHeight="18" customHeight="1" x14ac:dyDescent="0"/>
  <cols>
    <col min="1" max="1" width="17.6640625" style="179" hidden="1" customWidth="1"/>
    <col min="2" max="2" width="19.5" style="179" customWidth="1"/>
    <col min="3" max="3" width="25.83203125" style="179" customWidth="1"/>
    <col min="4" max="4" width="78.83203125" style="179" customWidth="1"/>
    <col min="5" max="5" width="8.5" style="179" customWidth="1"/>
    <col min="6" max="6" width="9.83203125" style="200" customWidth="1"/>
    <col min="7" max="7" width="12.1640625" style="200" customWidth="1"/>
    <col min="8" max="8" width="12.83203125" style="200" customWidth="1"/>
    <col min="9" max="9" width="0" style="179" hidden="1" customWidth="1"/>
    <col min="10" max="16384" width="10.83203125" style="179"/>
  </cols>
  <sheetData>
    <row r="1" spans="1:10" ht="68" customHeight="1">
      <c r="A1" s="63" t="s">
        <v>5217</v>
      </c>
      <c r="B1" s="291" t="s">
        <v>354</v>
      </c>
      <c r="C1" s="291"/>
      <c r="D1" s="291"/>
      <c r="F1" s="109" t="s">
        <v>253</v>
      </c>
      <c r="G1" s="110" t="s">
        <v>254</v>
      </c>
      <c r="H1" s="110" t="s">
        <v>77</v>
      </c>
      <c r="I1" s="180" t="s">
        <v>5017</v>
      </c>
      <c r="J1" s="180" t="s">
        <v>5021</v>
      </c>
    </row>
    <row r="2" spans="1:10" ht="18" customHeight="1">
      <c r="B2" s="288" t="s">
        <v>0</v>
      </c>
      <c r="C2" s="289"/>
      <c r="D2" s="289"/>
      <c r="E2" s="289"/>
      <c r="F2" s="289"/>
      <c r="G2" s="289"/>
      <c r="H2" s="290"/>
    </row>
    <row r="3" spans="1:10" ht="18" customHeight="1">
      <c r="A3" s="179" t="s">
        <v>5219</v>
      </c>
      <c r="B3" s="181" t="s">
        <v>1</v>
      </c>
      <c r="C3" s="286" t="s">
        <v>2</v>
      </c>
      <c r="D3" s="287"/>
      <c r="E3" s="182" t="s">
        <v>56</v>
      </c>
      <c r="F3" s="201"/>
      <c r="G3" s="201"/>
      <c r="H3" s="201"/>
      <c r="I3" s="62" t="str">
        <f>IF(F3="x","ja",IF(G3="x","neen",IF(H3="x","NW","leeg")))</f>
        <v>leeg</v>
      </c>
      <c r="J3" s="62" t="str">
        <f>IF(ISERROR(I3),"!!!!","")</f>
        <v/>
      </c>
    </row>
    <row r="4" spans="1:10" s="184" customFormat="1" ht="18" customHeight="1">
      <c r="A4" s="184" t="s">
        <v>5220</v>
      </c>
      <c r="B4" s="123" t="s">
        <v>46</v>
      </c>
      <c r="C4" s="121" t="s">
        <v>257</v>
      </c>
      <c r="D4" s="121" t="s">
        <v>52</v>
      </c>
      <c r="E4" s="183"/>
      <c r="F4" s="74" t="str">
        <f>IF(I4="ja","x","")</f>
        <v/>
      </c>
      <c r="G4" s="74" t="str">
        <f>IF(I4="neen","x","")</f>
        <v/>
      </c>
      <c r="H4" s="74" t="str">
        <f>IF(I4="NW","x","")</f>
        <v/>
      </c>
      <c r="I4" s="184" t="str">
        <f>'L-Lesobservatie'!H4</f>
        <v>leeg</v>
      </c>
      <c r="J4" s="62" t="str">
        <f t="shared" ref="J4:J67" si="0">IF(ISERROR(I4),"!!!!","")</f>
        <v/>
      </c>
    </row>
    <row r="5" spans="1:10" s="184" customFormat="1" ht="18" customHeight="1">
      <c r="A5" s="184" t="s">
        <v>5221</v>
      </c>
      <c r="B5" s="121"/>
      <c r="C5" s="121"/>
      <c r="D5" s="121" t="s">
        <v>288</v>
      </c>
      <c r="E5" s="183"/>
      <c r="F5" s="74" t="str">
        <f>IF(I5="ja","x","")</f>
        <v/>
      </c>
      <c r="G5" s="74" t="str">
        <f>IF(I5="neen","x","")</f>
        <v/>
      </c>
      <c r="H5" s="74" t="str">
        <f>IF(I5="NW","x","")</f>
        <v/>
      </c>
      <c r="I5" s="184" t="str">
        <f>'L-Lesobservatie'!H5</f>
        <v>leeg</v>
      </c>
      <c r="J5" s="62" t="str">
        <f t="shared" si="0"/>
        <v/>
      </c>
    </row>
    <row r="6" spans="1:10" s="184" customFormat="1" ht="18" customHeight="1">
      <c r="A6" s="184" t="s">
        <v>5222</v>
      </c>
      <c r="B6" s="121"/>
      <c r="C6" s="121"/>
      <c r="D6" s="121" t="s">
        <v>168</v>
      </c>
      <c r="E6" s="183"/>
      <c r="F6" s="74" t="str">
        <f>IF(I6="ja","x","")</f>
        <v/>
      </c>
      <c r="G6" s="74" t="str">
        <f>IF(I6="neen","x","")</f>
        <v/>
      </c>
      <c r="H6" s="74" t="str">
        <f>IF(I6="NW","x","")</f>
        <v/>
      </c>
      <c r="I6" s="184" t="str">
        <f>'L-Lesobservatie'!H6</f>
        <v>leeg</v>
      </c>
      <c r="J6" s="62" t="str">
        <f t="shared" si="0"/>
        <v/>
      </c>
    </row>
    <row r="7" spans="1:10" s="184" customFormat="1" ht="18" customHeight="1">
      <c r="A7" s="184" t="s">
        <v>5223</v>
      </c>
      <c r="B7" s="121"/>
      <c r="C7" s="121" t="s">
        <v>258</v>
      </c>
      <c r="D7" s="121" t="s">
        <v>169</v>
      </c>
      <c r="E7" s="183"/>
      <c r="F7" s="74" t="str">
        <f>IF(I7="ja","x","")</f>
        <v/>
      </c>
      <c r="G7" s="74" t="str">
        <f>IF(I7="neen","x","")</f>
        <v/>
      </c>
      <c r="H7" s="74" t="str">
        <f>IF(I7="NW","x","")</f>
        <v/>
      </c>
      <c r="I7" s="184" t="str">
        <f>'L-Gesprek lln'!H4</f>
        <v>leeg</v>
      </c>
      <c r="J7" s="62" t="str">
        <f t="shared" si="0"/>
        <v/>
      </c>
    </row>
    <row r="8" spans="1:10" s="184" customFormat="1" ht="18" customHeight="1">
      <c r="A8" s="184" t="s">
        <v>5224</v>
      </c>
      <c r="B8" s="121"/>
      <c r="C8" s="121"/>
      <c r="D8" s="121" t="s">
        <v>170</v>
      </c>
      <c r="E8" s="183"/>
      <c r="F8" s="74" t="str">
        <f>IF(I8="ja","x","")</f>
        <v/>
      </c>
      <c r="G8" s="74" t="str">
        <f>IF(I8="neen","x","")</f>
        <v/>
      </c>
      <c r="H8" s="74" t="str">
        <f>IF(I8="NW","x","")</f>
        <v/>
      </c>
      <c r="I8" s="184" t="str">
        <f>'L-Gesprek lln'!H5</f>
        <v>leeg</v>
      </c>
      <c r="J8" s="62" t="str">
        <f t="shared" si="0"/>
        <v/>
      </c>
    </row>
    <row r="9" spans="1:10" s="184" customFormat="1" ht="18" customHeight="1">
      <c r="A9" s="184" t="s">
        <v>5225</v>
      </c>
      <c r="B9" s="123" t="s">
        <v>47</v>
      </c>
      <c r="C9" s="286" t="s">
        <v>3</v>
      </c>
      <c r="D9" s="287"/>
      <c r="E9" s="185" t="s">
        <v>56</v>
      </c>
      <c r="F9" s="201"/>
      <c r="G9" s="201"/>
      <c r="H9" s="201"/>
      <c r="I9" s="62" t="str">
        <f>IF(F9="x","ja",IF(G9="x","neen",IF(H9="x","NW","leeg")))</f>
        <v>leeg</v>
      </c>
      <c r="J9" s="62" t="str">
        <f t="shared" si="0"/>
        <v/>
      </c>
    </row>
    <row r="10" spans="1:10" s="184" customFormat="1" ht="18" customHeight="1">
      <c r="A10" s="184" t="s">
        <v>5226</v>
      </c>
      <c r="B10" s="121"/>
      <c r="C10" s="121"/>
      <c r="D10" s="121" t="s">
        <v>437</v>
      </c>
      <c r="F10" s="74" t="str">
        <f>IF(I10="ja","x","")</f>
        <v/>
      </c>
      <c r="G10" s="74" t="str">
        <f>IF(I10="neen","x","")</f>
        <v/>
      </c>
      <c r="H10" s="74" t="str">
        <f>IF(I10="NW","x","")</f>
        <v/>
      </c>
      <c r="I10" s="184" t="str">
        <f>'L-Gesprek lkr'!H4</f>
        <v>leeg</v>
      </c>
      <c r="J10" s="62" t="str">
        <f t="shared" si="0"/>
        <v/>
      </c>
    </row>
    <row r="11" spans="1:10" s="184" customFormat="1" ht="18" customHeight="1">
      <c r="A11" s="184" t="s">
        <v>5227</v>
      </c>
      <c r="B11" s="121"/>
      <c r="C11" s="121"/>
      <c r="D11" s="121" t="s">
        <v>282</v>
      </c>
      <c r="F11" s="74" t="str">
        <f>IF(I11="ja","x","")</f>
        <v/>
      </c>
      <c r="G11" s="74" t="str">
        <f>IF(I11="neen","x","")</f>
        <v/>
      </c>
      <c r="H11" s="74" t="str">
        <f>IF(I11="NW","x","")</f>
        <v/>
      </c>
      <c r="I11" s="184" t="str">
        <f>'L-Gesprek lkr'!H5</f>
        <v>leeg</v>
      </c>
      <c r="J11" s="62" t="str">
        <f t="shared" si="0"/>
        <v/>
      </c>
    </row>
    <row r="12" spans="1:10" s="184" customFormat="1" ht="18" customHeight="1">
      <c r="A12" s="184" t="s">
        <v>5228</v>
      </c>
      <c r="B12" s="121"/>
      <c r="C12" s="121"/>
      <c r="D12" s="121" t="s">
        <v>246</v>
      </c>
      <c r="F12" s="74" t="str">
        <f>IF(I12="ja","x","")</f>
        <v/>
      </c>
      <c r="G12" s="74" t="str">
        <f>IF(I12="neen","x","")</f>
        <v/>
      </c>
      <c r="H12" s="74" t="str">
        <f>IF(I12="NW","x","")</f>
        <v/>
      </c>
      <c r="I12" s="184" t="str">
        <f>'L-Gesprek lkr'!H6</f>
        <v>leeg</v>
      </c>
      <c r="J12" s="62" t="str">
        <f t="shared" si="0"/>
        <v/>
      </c>
    </row>
    <row r="13" spans="1:10" s="184" customFormat="1" ht="18" customHeight="1">
      <c r="A13" s="184" t="s">
        <v>5229</v>
      </c>
      <c r="B13" s="121"/>
      <c r="C13" s="121"/>
      <c r="D13" s="121" t="s">
        <v>171</v>
      </c>
      <c r="F13" s="74" t="str">
        <f>IF(I13="ja","x","")</f>
        <v/>
      </c>
      <c r="G13" s="74" t="str">
        <f>IF(I13="neen","x","")</f>
        <v/>
      </c>
      <c r="H13" s="74" t="str">
        <f>IF(I13="NW","x","")</f>
        <v/>
      </c>
      <c r="I13" s="184" t="str">
        <f>'L-Gesprek lkr'!H7</f>
        <v>leeg</v>
      </c>
      <c r="J13" s="62" t="str">
        <f t="shared" si="0"/>
        <v/>
      </c>
    </row>
    <row r="14" spans="1:10" s="184" customFormat="1" ht="18" customHeight="1">
      <c r="A14" s="184" t="s">
        <v>5230</v>
      </c>
      <c r="B14" s="121"/>
      <c r="C14" s="286" t="s">
        <v>371</v>
      </c>
      <c r="D14" s="287"/>
      <c r="E14" s="186" t="s">
        <v>56</v>
      </c>
      <c r="F14" s="201"/>
      <c r="G14" s="201"/>
      <c r="H14" s="201"/>
      <c r="I14" s="62" t="str">
        <f>IF(F14="x","ja",IF(G14="x","neen",IF(H14="x","NW","leeg")))</f>
        <v>leeg</v>
      </c>
      <c r="J14" s="62" t="str">
        <f t="shared" si="0"/>
        <v/>
      </c>
    </row>
    <row r="15" spans="1:10" s="184" customFormat="1" ht="18" customHeight="1">
      <c r="A15" s="184" t="s">
        <v>5231</v>
      </c>
      <c r="B15" s="121"/>
      <c r="C15" s="121"/>
      <c r="D15" s="121" t="s">
        <v>48</v>
      </c>
      <c r="F15" s="74" t="str">
        <f t="shared" ref="F15:F21" si="1">IF(I15="ja","x","")</f>
        <v/>
      </c>
      <c r="G15" s="74" t="str">
        <f t="shared" ref="G15:G21" si="2">IF(I15="neen","x","")</f>
        <v/>
      </c>
      <c r="H15" s="74" t="str">
        <f t="shared" ref="H15:H21" si="3">IF(I15="NW","x","")</f>
        <v/>
      </c>
      <c r="I15" s="184" t="str">
        <f>'L-Lesobservatie'!H7</f>
        <v>leeg</v>
      </c>
      <c r="J15" s="62" t="str">
        <f t="shared" si="0"/>
        <v/>
      </c>
    </row>
    <row r="16" spans="1:10" s="184" customFormat="1" ht="18" customHeight="1">
      <c r="A16" s="184" t="s">
        <v>5232</v>
      </c>
      <c r="B16" s="121"/>
      <c r="C16" s="121"/>
      <c r="D16" s="121" t="s">
        <v>49</v>
      </c>
      <c r="F16" s="74" t="str">
        <f t="shared" si="1"/>
        <v/>
      </c>
      <c r="G16" s="74" t="str">
        <f t="shared" si="2"/>
        <v/>
      </c>
      <c r="H16" s="74" t="str">
        <f t="shared" si="3"/>
        <v/>
      </c>
      <c r="I16" s="184" t="str">
        <f>'L-Lesobservatie'!H8</f>
        <v>leeg</v>
      </c>
      <c r="J16" s="62" t="str">
        <f t="shared" si="0"/>
        <v/>
      </c>
    </row>
    <row r="17" spans="1:10" s="184" customFormat="1" ht="18" customHeight="1">
      <c r="A17" s="184" t="s">
        <v>5233</v>
      </c>
      <c r="B17" s="121"/>
      <c r="C17" s="121"/>
      <c r="D17" s="121" t="s">
        <v>50</v>
      </c>
      <c r="F17" s="74" t="str">
        <f t="shared" si="1"/>
        <v/>
      </c>
      <c r="G17" s="74" t="str">
        <f t="shared" si="2"/>
        <v/>
      </c>
      <c r="H17" s="74" t="str">
        <f t="shared" si="3"/>
        <v/>
      </c>
      <c r="I17" s="184" t="str">
        <f>'L-Lesobservatie'!H9</f>
        <v>leeg</v>
      </c>
      <c r="J17" s="62" t="str">
        <f t="shared" si="0"/>
        <v/>
      </c>
    </row>
    <row r="18" spans="1:10" s="184" customFormat="1" ht="18" customHeight="1">
      <c r="A18" s="184" t="s">
        <v>5234</v>
      </c>
      <c r="B18" s="121"/>
      <c r="C18" s="121"/>
      <c r="D18" s="121" t="s">
        <v>51</v>
      </c>
      <c r="F18" s="74" t="str">
        <f t="shared" si="1"/>
        <v/>
      </c>
      <c r="G18" s="74" t="str">
        <f t="shared" si="2"/>
        <v/>
      </c>
      <c r="H18" s="74" t="str">
        <f t="shared" si="3"/>
        <v/>
      </c>
      <c r="I18" s="184" t="str">
        <f>'L-Lesobservatie'!H10</f>
        <v>leeg</v>
      </c>
      <c r="J18" s="62" t="str">
        <f t="shared" si="0"/>
        <v/>
      </c>
    </row>
    <row r="19" spans="1:10" s="184" customFormat="1" ht="18" customHeight="1">
      <c r="A19" s="184" t="s">
        <v>5235</v>
      </c>
      <c r="B19" s="121"/>
      <c r="C19" s="121"/>
      <c r="D19" s="121" t="s">
        <v>293</v>
      </c>
      <c r="F19" s="74" t="str">
        <f t="shared" si="1"/>
        <v/>
      </c>
      <c r="G19" s="74" t="str">
        <f t="shared" si="2"/>
        <v/>
      </c>
      <c r="H19" s="74" t="str">
        <f t="shared" si="3"/>
        <v/>
      </c>
      <c r="I19" s="184" t="str">
        <f>'L-Lesobservatie'!H11</f>
        <v>leeg</v>
      </c>
      <c r="J19" s="62" t="str">
        <f t="shared" si="0"/>
        <v/>
      </c>
    </row>
    <row r="20" spans="1:10" s="184" customFormat="1" ht="18" customHeight="1">
      <c r="A20" s="184" t="s">
        <v>5236</v>
      </c>
      <c r="B20" s="121"/>
      <c r="C20" s="121"/>
      <c r="D20" s="121" t="s">
        <v>708</v>
      </c>
      <c r="F20" s="74" t="str">
        <f t="shared" si="1"/>
        <v/>
      </c>
      <c r="G20" s="74" t="str">
        <f t="shared" si="2"/>
        <v/>
      </c>
      <c r="H20" s="74" t="str">
        <f t="shared" si="3"/>
        <v/>
      </c>
      <c r="I20" s="184" t="str">
        <f>'L-Lesobservatie'!H12</f>
        <v>leeg</v>
      </c>
      <c r="J20" s="62" t="str">
        <f t="shared" si="0"/>
        <v/>
      </c>
    </row>
    <row r="21" spans="1:10" s="184" customFormat="1" ht="18" customHeight="1">
      <c r="A21" s="184" t="s">
        <v>5237</v>
      </c>
      <c r="B21" s="121"/>
      <c r="C21" s="121"/>
      <c r="D21" s="121" t="s">
        <v>692</v>
      </c>
      <c r="F21" s="74" t="str">
        <f t="shared" si="1"/>
        <v/>
      </c>
      <c r="G21" s="74" t="str">
        <f t="shared" si="2"/>
        <v/>
      </c>
      <c r="H21" s="74" t="str">
        <f t="shared" si="3"/>
        <v/>
      </c>
      <c r="I21" s="184" t="str">
        <f>'L-Lesobservatie'!H13</f>
        <v>leeg</v>
      </c>
      <c r="J21" s="62" t="str">
        <f t="shared" si="0"/>
        <v/>
      </c>
    </row>
    <row r="22" spans="1:10" s="184" customFormat="1" ht="18" customHeight="1">
      <c r="A22" s="184" t="s">
        <v>5238</v>
      </c>
      <c r="B22" s="121"/>
      <c r="C22" s="286" t="s">
        <v>262</v>
      </c>
      <c r="D22" s="287"/>
      <c r="E22" s="186" t="s">
        <v>56</v>
      </c>
      <c r="F22" s="201"/>
      <c r="G22" s="201"/>
      <c r="H22" s="201"/>
      <c r="I22" s="62" t="str">
        <f>IF(F22="x","ja",IF(G22="x","neen",IF(H22="x","NW","leeg")))</f>
        <v>leeg</v>
      </c>
      <c r="J22" s="62" t="str">
        <f t="shared" si="0"/>
        <v/>
      </c>
    </row>
    <row r="23" spans="1:10" s="184" customFormat="1" ht="18" customHeight="1">
      <c r="A23" s="184" t="s">
        <v>5239</v>
      </c>
      <c r="B23" s="121"/>
      <c r="C23" s="121"/>
      <c r="D23" s="121" t="s">
        <v>713</v>
      </c>
      <c r="F23" s="74" t="str">
        <f>IF(I23="ja","x","")</f>
        <v/>
      </c>
      <c r="G23" s="74" t="str">
        <f>IF(I23="neen","x","")</f>
        <v/>
      </c>
      <c r="H23" s="74" t="str">
        <f>IF(I23="NW","x","")</f>
        <v/>
      </c>
      <c r="I23" s="184" t="str">
        <f>'L-Gesprek lkr'!H8</f>
        <v>leeg</v>
      </c>
      <c r="J23" s="62" t="str">
        <f t="shared" si="0"/>
        <v/>
      </c>
    </row>
    <row r="24" spans="1:10" s="184" customFormat="1" ht="18" customHeight="1">
      <c r="A24" s="184" t="s">
        <v>5240</v>
      </c>
      <c r="B24" s="121"/>
      <c r="C24" s="121"/>
      <c r="D24" s="130" t="s">
        <v>438</v>
      </c>
      <c r="F24" s="74" t="str">
        <f>IF(I24="ja","x","")</f>
        <v/>
      </c>
      <c r="G24" s="74" t="str">
        <f>IF(I24="neen","x","")</f>
        <v/>
      </c>
      <c r="H24" s="74" t="str">
        <f>IF(I24="NW","x","")</f>
        <v/>
      </c>
      <c r="I24" s="184" t="str">
        <f>'L-Gesprek lkr'!H9</f>
        <v>leeg</v>
      </c>
      <c r="J24" s="62" t="str">
        <f t="shared" si="0"/>
        <v/>
      </c>
    </row>
    <row r="25" spans="1:10" s="184" customFormat="1" ht="18" customHeight="1">
      <c r="A25" s="184" t="s">
        <v>5241</v>
      </c>
      <c r="B25" s="121"/>
      <c r="C25" s="121"/>
      <c r="D25" s="130" t="s">
        <v>439</v>
      </c>
      <c r="F25" s="74" t="str">
        <f>IF(I25="ja","x","")</f>
        <v/>
      </c>
      <c r="G25" s="74" t="str">
        <f>IF(I25="neen","x","")</f>
        <v/>
      </c>
      <c r="H25" s="74" t="str">
        <f>IF(I25="NW","x","")</f>
        <v/>
      </c>
      <c r="I25" s="184" t="str">
        <f>'L-Gesprek lkr'!H10</f>
        <v>leeg</v>
      </c>
      <c r="J25" s="62" t="str">
        <f t="shared" si="0"/>
        <v/>
      </c>
    </row>
    <row r="26" spans="1:10" s="184" customFormat="1" ht="18" customHeight="1">
      <c r="A26" s="184" t="s">
        <v>5242</v>
      </c>
      <c r="B26" s="121"/>
      <c r="C26" s="286" t="s">
        <v>5</v>
      </c>
      <c r="D26" s="287"/>
      <c r="E26" s="186" t="s">
        <v>56</v>
      </c>
      <c r="F26" s="201"/>
      <c r="G26" s="201"/>
      <c r="H26" s="201"/>
      <c r="I26" s="62" t="str">
        <f>IF(F26="x","ja",IF(G26="x","neen",IF(H26="x","NW","leeg")))</f>
        <v>leeg</v>
      </c>
      <c r="J26" s="62" t="str">
        <f t="shared" si="0"/>
        <v/>
      </c>
    </row>
    <row r="27" spans="1:10" s="184" customFormat="1" ht="33.75" customHeight="1">
      <c r="A27" s="184" t="s">
        <v>5243</v>
      </c>
      <c r="B27" s="121"/>
      <c r="C27" s="121"/>
      <c r="D27" s="121" t="s">
        <v>440</v>
      </c>
      <c r="F27" s="74" t="str">
        <f>IF(I27="ja","x","")</f>
        <v/>
      </c>
      <c r="G27" s="74" t="str">
        <f>IF(I27="neen","x","")</f>
        <v/>
      </c>
      <c r="H27" s="74" t="str">
        <f>IF(I27="NW","x","")</f>
        <v/>
      </c>
      <c r="I27" s="184" t="str">
        <f>'L-Gesprek lkr'!H11</f>
        <v>leeg</v>
      </c>
      <c r="J27" s="62" t="str">
        <f t="shared" si="0"/>
        <v/>
      </c>
    </row>
    <row r="28" spans="1:10" s="184" customFormat="1" ht="18" customHeight="1">
      <c r="A28" s="184" t="s">
        <v>5244</v>
      </c>
      <c r="B28" s="121"/>
      <c r="C28" s="286" t="s">
        <v>163</v>
      </c>
      <c r="D28" s="287"/>
      <c r="E28" s="186" t="s">
        <v>56</v>
      </c>
      <c r="F28" s="201"/>
      <c r="G28" s="201"/>
      <c r="H28" s="201"/>
      <c r="I28" s="62" t="str">
        <f>IF(F28="x","ja",IF(G28="x","neen",IF(H28="x","NW","leeg")))</f>
        <v>leeg</v>
      </c>
      <c r="J28" s="62" t="str">
        <f t="shared" si="0"/>
        <v/>
      </c>
    </row>
    <row r="29" spans="1:10" s="184" customFormat="1" ht="18" customHeight="1">
      <c r="A29" s="184" t="s">
        <v>5245</v>
      </c>
      <c r="B29" s="121"/>
      <c r="C29" s="121"/>
      <c r="D29" s="121" t="s">
        <v>59</v>
      </c>
      <c r="F29" s="74" t="str">
        <f>IF(I29="ja","x","")</f>
        <v/>
      </c>
      <c r="G29" s="74" t="str">
        <f>IF(I29="neen","x","")</f>
        <v/>
      </c>
      <c r="H29" s="74" t="str">
        <f>IF(I29="NW","x","")</f>
        <v/>
      </c>
      <c r="I29" s="184" t="str">
        <f>'L-Gesprek lkr'!H12</f>
        <v>leeg</v>
      </c>
      <c r="J29" s="62" t="str">
        <f t="shared" si="0"/>
        <v/>
      </c>
    </row>
    <row r="30" spans="1:10" s="184" customFormat="1" ht="18" customHeight="1">
      <c r="A30" s="184" t="s">
        <v>5246</v>
      </c>
      <c r="B30" s="121"/>
      <c r="C30" s="121"/>
      <c r="D30" s="121" t="s">
        <v>60</v>
      </c>
      <c r="F30" s="74" t="str">
        <f>IF(I30="ja","x","")</f>
        <v/>
      </c>
      <c r="G30" s="74" t="str">
        <f>IF(I30="neen","x","")</f>
        <v/>
      </c>
      <c r="H30" s="74" t="str">
        <f>IF(I30="NW","x","")</f>
        <v/>
      </c>
      <c r="I30" s="184" t="str">
        <f>'L-Gesprek lkr'!H13</f>
        <v>leeg</v>
      </c>
      <c r="J30" s="62" t="str">
        <f t="shared" si="0"/>
        <v/>
      </c>
    </row>
    <row r="31" spans="1:10" s="184" customFormat="1" ht="18" customHeight="1">
      <c r="A31" s="184" t="s">
        <v>5247</v>
      </c>
      <c r="B31" s="121"/>
      <c r="C31" s="121"/>
      <c r="D31" s="121" t="s">
        <v>709</v>
      </c>
      <c r="E31" s="183"/>
      <c r="F31" s="74" t="str">
        <f>IF(I31="ja","x","")</f>
        <v/>
      </c>
      <c r="G31" s="74" t="str">
        <f>IF(I31="neen","x","")</f>
        <v/>
      </c>
      <c r="H31" s="74" t="str">
        <f>IF(I31="NW","x","")</f>
        <v/>
      </c>
      <c r="I31" s="184" t="str">
        <f>'L-Gesprek lkr'!H14</f>
        <v>leeg</v>
      </c>
      <c r="J31" s="62" t="str">
        <f t="shared" si="0"/>
        <v/>
      </c>
    </row>
    <row r="32" spans="1:10" s="184" customFormat="1" ht="18" customHeight="1">
      <c r="A32" s="184" t="s">
        <v>5248</v>
      </c>
      <c r="B32" s="121"/>
      <c r="C32" s="286" t="s">
        <v>53</v>
      </c>
      <c r="D32" s="287"/>
      <c r="E32" s="185" t="s">
        <v>56</v>
      </c>
      <c r="F32" s="201"/>
      <c r="G32" s="201"/>
      <c r="H32" s="201"/>
      <c r="I32" s="62" t="str">
        <f>IF(F32="x","ja",IF(G32="x","neen",IF(H32="x","NW","leeg")))</f>
        <v>leeg</v>
      </c>
      <c r="J32" s="62" t="str">
        <f t="shared" si="0"/>
        <v/>
      </c>
    </row>
    <row r="33" spans="1:10" s="189" customFormat="1" ht="18" customHeight="1">
      <c r="A33" s="184" t="s">
        <v>5249</v>
      </c>
      <c r="B33" s="187"/>
      <c r="C33" s="187"/>
      <c r="D33" s="121" t="s">
        <v>706</v>
      </c>
      <c r="E33" s="188"/>
      <c r="F33" s="74" t="str">
        <f t="shared" ref="F33:F38" si="4">IF(I33="ja","x","")</f>
        <v/>
      </c>
      <c r="G33" s="74" t="str">
        <f t="shared" ref="G33:G38" si="5">IF(I33="neen","x","")</f>
        <v/>
      </c>
      <c r="H33" s="74" t="str">
        <f t="shared" ref="H33:H38" si="6">IF(I33="NW","x","")</f>
        <v/>
      </c>
      <c r="I33" s="189" t="str">
        <f>'L-Lesobservatie'!H14</f>
        <v>leeg</v>
      </c>
      <c r="J33" s="62" t="str">
        <f t="shared" si="0"/>
        <v/>
      </c>
    </row>
    <row r="34" spans="1:10" s="184" customFormat="1" ht="18" customHeight="1">
      <c r="A34" s="184" t="s">
        <v>5250</v>
      </c>
      <c r="B34" s="121"/>
      <c r="C34" s="121"/>
      <c r="D34" s="121" t="s">
        <v>248</v>
      </c>
      <c r="E34" s="183"/>
      <c r="F34" s="74" t="str">
        <f t="shared" si="4"/>
        <v/>
      </c>
      <c r="G34" s="74" t="str">
        <f t="shared" si="5"/>
        <v/>
      </c>
      <c r="H34" s="74" t="str">
        <f t="shared" si="6"/>
        <v/>
      </c>
      <c r="I34" s="189" t="str">
        <f>'L-Lesobservatie'!H15</f>
        <v>leeg</v>
      </c>
      <c r="J34" s="62" t="str">
        <f t="shared" si="0"/>
        <v/>
      </c>
    </row>
    <row r="35" spans="1:10" s="184" customFormat="1" ht="18" customHeight="1">
      <c r="A35" s="184" t="s">
        <v>5251</v>
      </c>
      <c r="B35" s="121"/>
      <c r="C35" s="121"/>
      <c r="D35" s="121" t="s">
        <v>268</v>
      </c>
      <c r="E35" s="183"/>
      <c r="F35" s="74" t="str">
        <f t="shared" si="4"/>
        <v/>
      </c>
      <c r="G35" s="74" t="str">
        <f t="shared" si="5"/>
        <v/>
      </c>
      <c r="H35" s="74" t="str">
        <f t="shared" si="6"/>
        <v/>
      </c>
      <c r="I35" s="189" t="str">
        <f>'L-Lesobservatie'!H16</f>
        <v>leeg</v>
      </c>
      <c r="J35" s="62" t="str">
        <f t="shared" si="0"/>
        <v/>
      </c>
    </row>
    <row r="36" spans="1:10" s="184" customFormat="1" ht="18" customHeight="1">
      <c r="A36" s="184" t="s">
        <v>5252</v>
      </c>
      <c r="B36" s="121"/>
      <c r="C36" s="121"/>
      <c r="D36" s="121" t="s">
        <v>250</v>
      </c>
      <c r="E36" s="183"/>
      <c r="F36" s="74" t="str">
        <f t="shared" si="4"/>
        <v/>
      </c>
      <c r="G36" s="74" t="str">
        <f t="shared" si="5"/>
        <v/>
      </c>
      <c r="H36" s="74" t="str">
        <f t="shared" si="6"/>
        <v/>
      </c>
      <c r="I36" s="189" t="str">
        <f>'L-Lesobservatie'!H17</f>
        <v>leeg</v>
      </c>
      <c r="J36" s="62" t="str">
        <f t="shared" si="0"/>
        <v/>
      </c>
    </row>
    <row r="37" spans="1:10" s="184" customFormat="1" ht="18" customHeight="1">
      <c r="A37" s="184" t="s">
        <v>5253</v>
      </c>
      <c r="B37" s="121"/>
      <c r="C37" s="121"/>
      <c r="D37" s="121" t="s">
        <v>441</v>
      </c>
      <c r="E37" s="183"/>
      <c r="F37" s="74" t="str">
        <f t="shared" si="4"/>
        <v/>
      </c>
      <c r="G37" s="74" t="str">
        <f t="shared" si="5"/>
        <v/>
      </c>
      <c r="H37" s="74" t="str">
        <f t="shared" si="6"/>
        <v/>
      </c>
      <c r="I37" s="189" t="str">
        <f>'L-Lesobservatie'!H18</f>
        <v>leeg</v>
      </c>
      <c r="J37" s="62" t="str">
        <f t="shared" si="0"/>
        <v/>
      </c>
    </row>
    <row r="38" spans="1:10" s="184" customFormat="1" ht="18" customHeight="1">
      <c r="A38" s="184" t="s">
        <v>5254</v>
      </c>
      <c r="B38" s="121"/>
      <c r="C38" s="121"/>
      <c r="D38" s="121" t="s">
        <v>249</v>
      </c>
      <c r="E38" s="183"/>
      <c r="F38" s="74" t="str">
        <f t="shared" si="4"/>
        <v/>
      </c>
      <c r="G38" s="74" t="str">
        <f t="shared" si="5"/>
        <v/>
      </c>
      <c r="H38" s="74" t="str">
        <f t="shared" si="6"/>
        <v/>
      </c>
      <c r="I38" s="189" t="str">
        <f>'L-Lesobservatie'!H19</f>
        <v>leeg</v>
      </c>
      <c r="J38" s="62" t="str">
        <f t="shared" si="0"/>
        <v/>
      </c>
    </row>
    <row r="39" spans="1:10" ht="18" customHeight="1">
      <c r="B39" s="288" t="s">
        <v>561</v>
      </c>
      <c r="C39" s="289"/>
      <c r="D39" s="289"/>
      <c r="E39" s="289"/>
      <c r="F39" s="289"/>
      <c r="G39" s="289"/>
      <c r="H39" s="290"/>
      <c r="J39" s="62" t="str">
        <f t="shared" si="0"/>
        <v/>
      </c>
    </row>
    <row r="40" spans="1:10" s="184" customFormat="1" ht="18" customHeight="1">
      <c r="A40" s="184" t="s">
        <v>5255</v>
      </c>
      <c r="B40" s="122" t="s">
        <v>750</v>
      </c>
      <c r="C40" s="282" t="s">
        <v>753</v>
      </c>
      <c r="D40" s="282"/>
      <c r="E40" s="190" t="s">
        <v>56</v>
      </c>
      <c r="F40" s="202"/>
      <c r="G40" s="202"/>
      <c r="H40" s="202"/>
      <c r="I40" s="62" t="str">
        <f>IF(F40="x","ja",IF(G40="x","neen",IF(H40="x","NW","leeg")))</f>
        <v>leeg</v>
      </c>
      <c r="J40" s="62" t="str">
        <f t="shared" si="0"/>
        <v/>
      </c>
    </row>
    <row r="41" spans="1:10" s="184" customFormat="1" ht="18" customHeight="1">
      <c r="A41" s="184" t="s">
        <v>5256</v>
      </c>
      <c r="B41" s="123" t="s">
        <v>46</v>
      </c>
      <c r="C41" s="121" t="s">
        <v>255</v>
      </c>
      <c r="D41" s="121" t="s">
        <v>756</v>
      </c>
      <c r="F41" s="74" t="str">
        <f t="shared" ref="F41:F46" si="7">IF(I41="ja","x","")</f>
        <v/>
      </c>
      <c r="G41" s="74" t="str">
        <f t="shared" ref="G41:G46" si="8">IF(I41="neen","x","")</f>
        <v/>
      </c>
      <c r="H41" s="74" t="str">
        <f t="shared" ref="H41:H46" si="9">IF(I41="NW","x","")</f>
        <v/>
      </c>
      <c r="I41" s="184" t="str">
        <f>'L-Lesobservatie'!H22</f>
        <v>leeg</v>
      </c>
      <c r="J41" s="62" t="str">
        <f t="shared" si="0"/>
        <v/>
      </c>
    </row>
    <row r="42" spans="1:10" s="184" customFormat="1" ht="18" customHeight="1">
      <c r="A42" s="184" t="s">
        <v>5257</v>
      </c>
      <c r="B42" s="121"/>
      <c r="C42" s="121"/>
      <c r="D42" s="121" t="s">
        <v>757</v>
      </c>
      <c r="F42" s="74" t="str">
        <f t="shared" si="7"/>
        <v/>
      </c>
      <c r="G42" s="74" t="str">
        <f t="shared" si="8"/>
        <v/>
      </c>
      <c r="H42" s="74" t="str">
        <f t="shared" si="9"/>
        <v/>
      </c>
      <c r="I42" s="184" t="str">
        <f>'L-Lesobservatie'!H23</f>
        <v>leeg</v>
      </c>
      <c r="J42" s="62" t="str">
        <f t="shared" si="0"/>
        <v/>
      </c>
    </row>
    <row r="43" spans="1:10" s="184" customFormat="1" ht="18" customHeight="1">
      <c r="A43" s="184" t="s">
        <v>5258</v>
      </c>
      <c r="B43" s="121"/>
      <c r="C43" s="121"/>
      <c r="D43" s="121" t="s">
        <v>754</v>
      </c>
      <c r="F43" s="74" t="str">
        <f t="shared" si="7"/>
        <v/>
      </c>
      <c r="G43" s="74" t="str">
        <f t="shared" si="8"/>
        <v/>
      </c>
      <c r="H43" s="74" t="str">
        <f t="shared" si="9"/>
        <v/>
      </c>
      <c r="I43" s="184" t="str">
        <f>'L-Lesobservatie'!H24</f>
        <v>leeg</v>
      </c>
      <c r="J43" s="62" t="str">
        <f t="shared" si="0"/>
        <v/>
      </c>
    </row>
    <row r="44" spans="1:10" s="184" customFormat="1" ht="18" customHeight="1">
      <c r="A44" s="184" t="s">
        <v>5259</v>
      </c>
      <c r="B44" s="121"/>
      <c r="C44" s="121"/>
      <c r="D44" s="121" t="s">
        <v>755</v>
      </c>
      <c r="F44" s="74" t="str">
        <f t="shared" si="7"/>
        <v/>
      </c>
      <c r="G44" s="74" t="str">
        <f t="shared" si="8"/>
        <v/>
      </c>
      <c r="H44" s="74" t="str">
        <f t="shared" si="9"/>
        <v/>
      </c>
      <c r="I44" s="184" t="str">
        <f>'L-Lesobservatie'!H25</f>
        <v>leeg</v>
      </c>
      <c r="J44" s="62" t="str">
        <f t="shared" si="0"/>
        <v/>
      </c>
    </row>
    <row r="45" spans="1:10" s="184" customFormat="1" ht="18" customHeight="1">
      <c r="A45" s="184" t="s">
        <v>5260</v>
      </c>
      <c r="B45" s="121"/>
      <c r="C45" s="121" t="s">
        <v>258</v>
      </c>
      <c r="D45" s="124" t="s">
        <v>751</v>
      </c>
      <c r="F45" s="74" t="str">
        <f t="shared" si="7"/>
        <v/>
      </c>
      <c r="G45" s="74" t="str">
        <f t="shared" si="8"/>
        <v/>
      </c>
      <c r="H45" s="74" t="str">
        <f t="shared" si="9"/>
        <v/>
      </c>
      <c r="I45" s="184" t="str">
        <f>'L-Gesprek lln'!H8</f>
        <v>leeg</v>
      </c>
      <c r="J45" s="62" t="str">
        <f t="shared" si="0"/>
        <v/>
      </c>
    </row>
    <row r="46" spans="1:10" s="184" customFormat="1" ht="18" customHeight="1">
      <c r="A46" s="184" t="s">
        <v>5261</v>
      </c>
      <c r="B46" s="121"/>
      <c r="C46" s="121"/>
      <c r="D46" s="121" t="s">
        <v>752</v>
      </c>
      <c r="F46" s="74" t="str">
        <f t="shared" si="7"/>
        <v/>
      </c>
      <c r="G46" s="74" t="str">
        <f t="shared" si="8"/>
        <v/>
      </c>
      <c r="H46" s="74" t="str">
        <f t="shared" si="9"/>
        <v/>
      </c>
      <c r="I46" s="184" t="str">
        <f>'L-Gesprek lln'!H9</f>
        <v>leeg</v>
      </c>
      <c r="J46" s="62" t="str">
        <f t="shared" si="0"/>
        <v/>
      </c>
    </row>
    <row r="47" spans="1:10" s="184" customFormat="1" ht="18" customHeight="1">
      <c r="A47" s="184" t="s">
        <v>5262</v>
      </c>
      <c r="B47" s="123" t="s">
        <v>55</v>
      </c>
      <c r="C47" s="282" t="s">
        <v>259</v>
      </c>
      <c r="D47" s="282"/>
      <c r="E47" s="185" t="s">
        <v>56</v>
      </c>
      <c r="F47" s="202"/>
      <c r="G47" s="202"/>
      <c r="H47" s="202"/>
      <c r="I47" s="62" t="str">
        <f>IF(F47="x","ja",IF(G47="x","neen",IF(H47="x","NW","leeg")))</f>
        <v>leeg</v>
      </c>
      <c r="J47" s="62" t="str">
        <f t="shared" si="0"/>
        <v/>
      </c>
    </row>
    <row r="48" spans="1:10" s="184" customFormat="1" ht="18" customHeight="1">
      <c r="A48" s="184" t="s">
        <v>5263</v>
      </c>
      <c r="B48" s="124"/>
      <c r="C48" s="124"/>
      <c r="D48" s="124" t="s">
        <v>758</v>
      </c>
      <c r="E48" s="191"/>
      <c r="F48" s="74" t="str">
        <f>IF(I48="ja","x","")</f>
        <v/>
      </c>
      <c r="G48" s="74" t="str">
        <f>IF(I48="neen","x","")</f>
        <v/>
      </c>
      <c r="H48" s="74" t="str">
        <f>IF(I48="NW","x","")</f>
        <v/>
      </c>
      <c r="I48" s="184" t="str">
        <f>'L-Gesprek lkr'!H17</f>
        <v>leeg</v>
      </c>
      <c r="J48" s="62" t="str">
        <f t="shared" si="0"/>
        <v/>
      </c>
    </row>
    <row r="49" spans="1:10" s="184" customFormat="1" ht="18" customHeight="1">
      <c r="A49" s="184" t="s">
        <v>5264</v>
      </c>
      <c r="B49" s="124"/>
      <c r="C49" s="282" t="s">
        <v>372</v>
      </c>
      <c r="D49" s="282"/>
      <c r="E49" s="185" t="s">
        <v>56</v>
      </c>
      <c r="F49" s="202"/>
      <c r="G49" s="202"/>
      <c r="H49" s="202"/>
      <c r="I49" s="62" t="str">
        <f>IF(F49="x","ja",IF(G49="x","neen",IF(H49="x","NW","leeg")))</f>
        <v>leeg</v>
      </c>
      <c r="J49" s="62" t="str">
        <f t="shared" si="0"/>
        <v/>
      </c>
    </row>
    <row r="50" spans="1:10" s="184" customFormat="1" ht="18" customHeight="1">
      <c r="A50" s="184" t="s">
        <v>5265</v>
      </c>
      <c r="B50" s="124"/>
      <c r="C50" s="124"/>
      <c r="D50" s="124" t="s">
        <v>57</v>
      </c>
      <c r="E50" s="191"/>
      <c r="F50" s="74" t="str">
        <f t="shared" ref="F50:F57" si="10">IF(I50="ja","x","")</f>
        <v/>
      </c>
      <c r="G50" s="74" t="str">
        <f t="shared" ref="G50:G57" si="11">IF(I50="neen","x","")</f>
        <v/>
      </c>
      <c r="H50" s="74" t="str">
        <f t="shared" ref="H50:H57" si="12">IF(I50="NW","x","")</f>
        <v/>
      </c>
      <c r="I50" s="184" t="str">
        <f>'L-Lesobservatie'!H26</f>
        <v>leeg</v>
      </c>
      <c r="J50" s="62" t="str">
        <f t="shared" si="0"/>
        <v/>
      </c>
    </row>
    <row r="51" spans="1:10" s="184" customFormat="1" ht="18" customHeight="1">
      <c r="A51" s="184" t="s">
        <v>5266</v>
      </c>
      <c r="B51" s="124"/>
      <c r="C51" s="124"/>
      <c r="D51" s="124" t="s">
        <v>707</v>
      </c>
      <c r="E51" s="191"/>
      <c r="F51" s="74" t="str">
        <f t="shared" si="10"/>
        <v/>
      </c>
      <c r="G51" s="74" t="str">
        <f t="shared" si="11"/>
        <v/>
      </c>
      <c r="H51" s="74" t="str">
        <f t="shared" si="12"/>
        <v/>
      </c>
      <c r="I51" s="184" t="str">
        <f>'L-Lesobservatie'!H27</f>
        <v>leeg</v>
      </c>
      <c r="J51" s="62" t="str">
        <f t="shared" si="0"/>
        <v/>
      </c>
    </row>
    <row r="52" spans="1:10" s="184" customFormat="1" ht="18" customHeight="1">
      <c r="A52" s="184" t="s">
        <v>5267</v>
      </c>
      <c r="B52" s="124"/>
      <c r="C52" s="121"/>
      <c r="D52" s="121" t="s">
        <v>759</v>
      </c>
      <c r="E52" s="191"/>
      <c r="F52" s="74" t="str">
        <f t="shared" si="10"/>
        <v/>
      </c>
      <c r="G52" s="74" t="str">
        <f t="shared" si="11"/>
        <v/>
      </c>
      <c r="H52" s="74" t="str">
        <f t="shared" si="12"/>
        <v/>
      </c>
      <c r="I52" s="184" t="str">
        <f>'L-Lesobservatie'!H28</f>
        <v>leeg</v>
      </c>
      <c r="J52" s="62" t="str">
        <f t="shared" si="0"/>
        <v/>
      </c>
    </row>
    <row r="53" spans="1:10" s="184" customFormat="1" ht="18" customHeight="1">
      <c r="A53" s="184" t="s">
        <v>5268</v>
      </c>
      <c r="B53" s="124"/>
      <c r="C53" s="121"/>
      <c r="D53" s="121" t="s">
        <v>718</v>
      </c>
      <c r="E53" s="191"/>
      <c r="F53" s="74" t="str">
        <f t="shared" si="10"/>
        <v/>
      </c>
      <c r="G53" s="74" t="str">
        <f t="shared" si="11"/>
        <v/>
      </c>
      <c r="H53" s="74" t="str">
        <f t="shared" si="12"/>
        <v/>
      </c>
      <c r="I53" s="184" t="str">
        <f>'L-Lesobservatie'!H29</f>
        <v>leeg</v>
      </c>
      <c r="J53" s="62" t="str">
        <f t="shared" si="0"/>
        <v/>
      </c>
    </row>
    <row r="54" spans="1:10" s="184" customFormat="1" ht="18" customHeight="1">
      <c r="A54" s="184" t="s">
        <v>5269</v>
      </c>
      <c r="B54" s="124"/>
      <c r="C54" s="121"/>
      <c r="D54" s="121" t="s">
        <v>717</v>
      </c>
      <c r="E54" s="191"/>
      <c r="F54" s="74" t="str">
        <f t="shared" si="10"/>
        <v/>
      </c>
      <c r="G54" s="74" t="str">
        <f t="shared" si="11"/>
        <v/>
      </c>
      <c r="H54" s="74" t="str">
        <f t="shared" si="12"/>
        <v/>
      </c>
      <c r="I54" s="184" t="str">
        <f>'L-Lesobservatie'!H30</f>
        <v>leeg</v>
      </c>
      <c r="J54" s="62" t="str">
        <f t="shared" si="0"/>
        <v/>
      </c>
    </row>
    <row r="55" spans="1:10" s="184" customFormat="1" ht="18" customHeight="1">
      <c r="A55" s="184" t="s">
        <v>5270</v>
      </c>
      <c r="B55" s="124"/>
      <c r="C55" s="121"/>
      <c r="D55" s="121" t="s">
        <v>760</v>
      </c>
      <c r="E55" s="191"/>
      <c r="F55" s="74" t="str">
        <f t="shared" si="10"/>
        <v/>
      </c>
      <c r="G55" s="74" t="str">
        <f t="shared" si="11"/>
        <v/>
      </c>
      <c r="H55" s="74" t="str">
        <f t="shared" si="12"/>
        <v/>
      </c>
      <c r="I55" s="184" t="str">
        <f>'L-Lesobservatie'!H31</f>
        <v>leeg</v>
      </c>
      <c r="J55" s="62" t="str">
        <f t="shared" si="0"/>
        <v/>
      </c>
    </row>
    <row r="56" spans="1:10" s="184" customFormat="1" ht="18" customHeight="1">
      <c r="A56" s="184" t="s">
        <v>5271</v>
      </c>
      <c r="B56" s="124"/>
      <c r="C56" s="121"/>
      <c r="D56" s="121" t="s">
        <v>761</v>
      </c>
      <c r="E56" s="191"/>
      <c r="F56" s="74" t="str">
        <f t="shared" si="10"/>
        <v/>
      </c>
      <c r="G56" s="74" t="str">
        <f t="shared" si="11"/>
        <v/>
      </c>
      <c r="H56" s="74" t="str">
        <f t="shared" si="12"/>
        <v/>
      </c>
      <c r="I56" s="184" t="str">
        <f>'L-Lesobservatie'!H32</f>
        <v>leeg</v>
      </c>
      <c r="J56" s="62" t="str">
        <f t="shared" si="0"/>
        <v/>
      </c>
    </row>
    <row r="57" spans="1:10" s="184" customFormat="1" ht="18" customHeight="1">
      <c r="A57" s="184" t="s">
        <v>5272</v>
      </c>
      <c r="B57" s="124"/>
      <c r="C57" s="124"/>
      <c r="D57" s="124" t="s">
        <v>450</v>
      </c>
      <c r="E57" s="191"/>
      <c r="F57" s="74" t="str">
        <f t="shared" si="10"/>
        <v/>
      </c>
      <c r="G57" s="74" t="str">
        <f t="shared" si="11"/>
        <v/>
      </c>
      <c r="H57" s="74" t="str">
        <f t="shared" si="12"/>
        <v/>
      </c>
      <c r="I57" s="184" t="str">
        <f>'L-Lesobservatie'!H33</f>
        <v>leeg</v>
      </c>
      <c r="J57" s="62" t="str">
        <f t="shared" si="0"/>
        <v/>
      </c>
    </row>
    <row r="58" spans="1:10" s="184" customFormat="1" ht="18" customHeight="1">
      <c r="A58" s="184" t="s">
        <v>5273</v>
      </c>
      <c r="B58" s="124"/>
      <c r="C58" s="282" t="s">
        <v>260</v>
      </c>
      <c r="D58" s="282"/>
      <c r="E58" s="185" t="s">
        <v>56</v>
      </c>
      <c r="F58" s="202"/>
      <c r="G58" s="202"/>
      <c r="H58" s="202"/>
      <c r="I58" s="62" t="str">
        <f>IF(F58="x","ja",IF(G58="x","neen",IF(H58="x","NW","leeg")))</f>
        <v>leeg</v>
      </c>
      <c r="J58" s="62" t="str">
        <f t="shared" si="0"/>
        <v/>
      </c>
    </row>
    <row r="59" spans="1:10" s="184" customFormat="1" ht="18" customHeight="1">
      <c r="A59" s="184" t="s">
        <v>5274</v>
      </c>
      <c r="B59" s="124"/>
      <c r="C59" s="124"/>
      <c r="D59" s="124" t="s">
        <v>762</v>
      </c>
      <c r="E59" s="191"/>
      <c r="F59" s="74" t="str">
        <f>IF(I59="ja","x","")</f>
        <v/>
      </c>
      <c r="G59" s="74" t="str">
        <f>IF(I59="neen","x","")</f>
        <v/>
      </c>
      <c r="H59" s="74" t="str">
        <f>IF(I59="NW","x","")</f>
        <v/>
      </c>
      <c r="I59" s="184" t="str">
        <f>'L-Gesprek lkr'!H18</f>
        <v>leeg</v>
      </c>
      <c r="J59" s="62" t="str">
        <f t="shared" si="0"/>
        <v/>
      </c>
    </row>
    <row r="60" spans="1:10" s="184" customFormat="1" ht="18" customHeight="1">
      <c r="A60" s="184" t="s">
        <v>5275</v>
      </c>
      <c r="B60" s="124"/>
      <c r="C60" s="124"/>
      <c r="D60" s="124" t="s">
        <v>763</v>
      </c>
      <c r="E60" s="191"/>
      <c r="F60" s="74" t="str">
        <f>IF(I60="ja","x","")</f>
        <v/>
      </c>
      <c r="G60" s="74" t="str">
        <f>IF(I60="neen","x","")</f>
        <v/>
      </c>
      <c r="H60" s="74" t="str">
        <f>IF(I60="NW","x","")</f>
        <v/>
      </c>
      <c r="I60" s="184" t="str">
        <f>'L-Gesprek lkr'!H19</f>
        <v>leeg</v>
      </c>
      <c r="J60" s="62" t="str">
        <f t="shared" si="0"/>
        <v/>
      </c>
    </row>
    <row r="61" spans="1:10" s="184" customFormat="1" ht="32" customHeight="1">
      <c r="A61" s="184" t="s">
        <v>5276</v>
      </c>
      <c r="B61" s="124"/>
      <c r="C61" s="124"/>
      <c r="D61" s="124" t="s">
        <v>764</v>
      </c>
      <c r="E61" s="191"/>
      <c r="F61" s="74" t="str">
        <f>IF(I61="ja","x","")</f>
        <v/>
      </c>
      <c r="G61" s="74" t="str">
        <f>IF(I61="neen","x","")</f>
        <v/>
      </c>
      <c r="H61" s="74" t="str">
        <f>IF(I61="NW","x","")</f>
        <v/>
      </c>
      <c r="I61" s="184" t="str">
        <f>'L-Gesprek lkr'!H20</f>
        <v>leeg</v>
      </c>
      <c r="J61" s="62" t="str">
        <f t="shared" si="0"/>
        <v/>
      </c>
    </row>
    <row r="62" spans="1:10" s="184" customFormat="1" ht="18" customHeight="1">
      <c r="A62" s="184" t="s">
        <v>5277</v>
      </c>
      <c r="B62" s="124"/>
      <c r="C62" s="282" t="s">
        <v>146</v>
      </c>
      <c r="D62" s="282"/>
      <c r="E62" s="185" t="s">
        <v>56</v>
      </c>
      <c r="F62" s="202"/>
      <c r="G62" s="202"/>
      <c r="H62" s="202"/>
      <c r="I62" s="62" t="str">
        <f>IF(F62="x","ja",IF(G62="x","neen",IF(H62="x","NW","leeg")))</f>
        <v>leeg</v>
      </c>
      <c r="J62" s="62" t="str">
        <f t="shared" si="0"/>
        <v/>
      </c>
    </row>
    <row r="63" spans="1:10" s="184" customFormat="1" ht="18" customHeight="1">
      <c r="A63" s="184" t="s">
        <v>5278</v>
      </c>
      <c r="B63" s="124"/>
      <c r="C63" s="124"/>
      <c r="D63" s="124" t="s">
        <v>765</v>
      </c>
      <c r="E63" s="191"/>
      <c r="F63" s="74" t="str">
        <f>IF(I63="ja","x","")</f>
        <v/>
      </c>
      <c r="G63" s="74" t="str">
        <f>IF(I63="neen","x","")</f>
        <v/>
      </c>
      <c r="H63" s="74" t="str">
        <f>IF(I63="NW","x","")</f>
        <v/>
      </c>
      <c r="I63" s="184" t="str">
        <f>'L-Gesprek lkr'!H21</f>
        <v>leeg</v>
      </c>
      <c r="J63" s="62" t="str">
        <f t="shared" si="0"/>
        <v/>
      </c>
    </row>
    <row r="64" spans="1:10" s="184" customFormat="1" ht="18" customHeight="1">
      <c r="A64" s="184" t="s">
        <v>5279</v>
      </c>
      <c r="B64" s="124"/>
      <c r="C64" s="282" t="s">
        <v>163</v>
      </c>
      <c r="D64" s="282"/>
      <c r="E64" s="185" t="s">
        <v>56</v>
      </c>
      <c r="F64" s="202"/>
      <c r="G64" s="202"/>
      <c r="H64" s="202"/>
      <c r="I64" s="62" t="str">
        <f>IF(F64="x","ja",IF(G64="x","neen",IF(H64="x","NW","leeg")))</f>
        <v>leeg</v>
      </c>
      <c r="J64" s="62" t="str">
        <f t="shared" si="0"/>
        <v/>
      </c>
    </row>
    <row r="65" spans="1:10" s="184" customFormat="1" ht="18" customHeight="1">
      <c r="A65" s="184" t="s">
        <v>5280</v>
      </c>
      <c r="B65" s="124"/>
      <c r="C65" s="124"/>
      <c r="D65" s="124" t="s">
        <v>766</v>
      </c>
      <c r="E65" s="191"/>
      <c r="F65" s="74" t="str">
        <f t="shared" ref="F65:F74" si="13">IF(I65="ja","x","")</f>
        <v/>
      </c>
      <c r="G65" s="74" t="str">
        <f t="shared" ref="G65:G74" si="14">IF(I65="neen","x","")</f>
        <v/>
      </c>
      <c r="H65" s="74" t="str">
        <f t="shared" ref="H65:H74" si="15">IF(I65="NW","x","")</f>
        <v/>
      </c>
      <c r="I65" s="184" t="str">
        <f>'L-Gesprek lkr'!H22</f>
        <v>leeg</v>
      </c>
      <c r="J65" s="62" t="str">
        <f t="shared" si="0"/>
        <v/>
      </c>
    </row>
    <row r="66" spans="1:10" s="184" customFormat="1" ht="18" customHeight="1">
      <c r="A66" s="184" t="s">
        <v>5281</v>
      </c>
      <c r="B66" s="124"/>
      <c r="C66" s="124"/>
      <c r="D66" s="124" t="s">
        <v>767</v>
      </c>
      <c r="E66" s="191"/>
      <c r="F66" s="74" t="str">
        <f t="shared" si="13"/>
        <v/>
      </c>
      <c r="G66" s="74" t="str">
        <f t="shared" si="14"/>
        <v/>
      </c>
      <c r="H66" s="74" t="str">
        <f t="shared" si="15"/>
        <v/>
      </c>
      <c r="I66" s="184" t="str">
        <f>'L-Gesprek lkr'!H23</f>
        <v>leeg</v>
      </c>
      <c r="J66" s="62" t="str">
        <f t="shared" si="0"/>
        <v/>
      </c>
    </row>
    <row r="67" spans="1:10" s="184" customFormat="1" ht="18" customHeight="1">
      <c r="A67" s="184" t="s">
        <v>5282</v>
      </c>
      <c r="B67" s="124"/>
      <c r="C67" s="124"/>
      <c r="D67" s="124" t="s">
        <v>768</v>
      </c>
      <c r="E67" s="191"/>
      <c r="F67" s="74" t="str">
        <f t="shared" si="13"/>
        <v/>
      </c>
      <c r="G67" s="74" t="str">
        <f t="shared" si="14"/>
        <v/>
      </c>
      <c r="H67" s="74" t="str">
        <f t="shared" si="15"/>
        <v/>
      </c>
      <c r="I67" s="184" t="str">
        <f>'L-Gesprek lkr'!H24</f>
        <v>leeg</v>
      </c>
      <c r="J67" s="62" t="str">
        <f t="shared" si="0"/>
        <v/>
      </c>
    </row>
    <row r="68" spans="1:10" s="184" customFormat="1" ht="18" customHeight="1">
      <c r="A68" s="184" t="s">
        <v>5283</v>
      </c>
      <c r="B68" s="124"/>
      <c r="C68" s="124"/>
      <c r="D68" s="124" t="s">
        <v>769</v>
      </c>
      <c r="E68" s="191"/>
      <c r="F68" s="74" t="str">
        <f t="shared" si="13"/>
        <v/>
      </c>
      <c r="G68" s="74" t="str">
        <f t="shared" si="14"/>
        <v/>
      </c>
      <c r="H68" s="74" t="str">
        <f t="shared" si="15"/>
        <v/>
      </c>
      <c r="I68" s="184" t="str">
        <f>'L-Gesprek lkr'!H25</f>
        <v>leeg</v>
      </c>
      <c r="J68" s="62" t="str">
        <f t="shared" ref="J68:J131" si="16">IF(ISERROR(I68),"!!!!","")</f>
        <v/>
      </c>
    </row>
    <row r="69" spans="1:10" s="184" customFormat="1" ht="36" customHeight="1">
      <c r="A69" s="184" t="s">
        <v>5284</v>
      </c>
      <c r="B69" s="124"/>
      <c r="C69" s="121"/>
      <c r="D69" s="124" t="s">
        <v>770</v>
      </c>
      <c r="E69" s="191"/>
      <c r="F69" s="74" t="str">
        <f t="shared" si="13"/>
        <v/>
      </c>
      <c r="G69" s="74" t="str">
        <f t="shared" si="14"/>
        <v/>
      </c>
      <c r="H69" s="74" t="str">
        <f t="shared" si="15"/>
        <v/>
      </c>
      <c r="I69" s="184" t="str">
        <f>'L-Gesprek lkr'!H26</f>
        <v>leeg</v>
      </c>
      <c r="J69" s="62" t="str">
        <f t="shared" si="16"/>
        <v/>
      </c>
    </row>
    <row r="70" spans="1:10" s="184" customFormat="1" ht="18" customHeight="1">
      <c r="A70" s="184" t="s">
        <v>5285</v>
      </c>
      <c r="B70" s="124"/>
      <c r="C70" s="121"/>
      <c r="D70" s="124" t="s">
        <v>771</v>
      </c>
      <c r="E70" s="191"/>
      <c r="F70" s="74" t="str">
        <f t="shared" si="13"/>
        <v/>
      </c>
      <c r="G70" s="74" t="str">
        <f t="shared" si="14"/>
        <v/>
      </c>
      <c r="H70" s="74" t="str">
        <f t="shared" si="15"/>
        <v/>
      </c>
      <c r="I70" s="184" t="str">
        <f>'L-Gesprek lkr'!H27</f>
        <v>leeg</v>
      </c>
      <c r="J70" s="62" t="str">
        <f t="shared" si="16"/>
        <v/>
      </c>
    </row>
    <row r="71" spans="1:10" s="184" customFormat="1" ht="18" customHeight="1">
      <c r="A71" s="184" t="s">
        <v>5286</v>
      </c>
      <c r="B71" s="124"/>
      <c r="C71" s="121"/>
      <c r="D71" s="124" t="s">
        <v>772</v>
      </c>
      <c r="E71" s="191"/>
      <c r="F71" s="74" t="str">
        <f t="shared" si="13"/>
        <v/>
      </c>
      <c r="G71" s="74" t="str">
        <f t="shared" si="14"/>
        <v/>
      </c>
      <c r="H71" s="74" t="str">
        <f t="shared" si="15"/>
        <v/>
      </c>
      <c r="I71" s="184" t="str">
        <f>'L-Gesprek lkr'!H28</f>
        <v>leeg</v>
      </c>
      <c r="J71" s="62" t="str">
        <f t="shared" si="16"/>
        <v/>
      </c>
    </row>
    <row r="72" spans="1:10" s="184" customFormat="1" ht="18" customHeight="1">
      <c r="A72" s="184" t="s">
        <v>5287</v>
      </c>
      <c r="B72" s="124"/>
      <c r="C72" s="121"/>
      <c r="D72" s="124" t="s">
        <v>773</v>
      </c>
      <c r="E72" s="191"/>
      <c r="F72" s="74" t="str">
        <f t="shared" si="13"/>
        <v/>
      </c>
      <c r="G72" s="74" t="str">
        <f t="shared" si="14"/>
        <v/>
      </c>
      <c r="H72" s="74" t="str">
        <f t="shared" si="15"/>
        <v/>
      </c>
      <c r="I72" s="184" t="str">
        <f>'L-Gesprek lkr'!H29</f>
        <v>leeg</v>
      </c>
      <c r="J72" s="62" t="str">
        <f t="shared" si="16"/>
        <v/>
      </c>
    </row>
    <row r="73" spans="1:10" s="184" customFormat="1" ht="18" customHeight="1">
      <c r="A73" s="184" t="s">
        <v>5288</v>
      </c>
      <c r="B73" s="124"/>
      <c r="C73" s="121"/>
      <c r="D73" s="124" t="s">
        <v>774</v>
      </c>
      <c r="E73" s="191"/>
      <c r="F73" s="74" t="str">
        <f t="shared" si="13"/>
        <v/>
      </c>
      <c r="G73" s="74" t="str">
        <f t="shared" si="14"/>
        <v/>
      </c>
      <c r="H73" s="74" t="str">
        <f t="shared" si="15"/>
        <v/>
      </c>
      <c r="I73" s="184" t="str">
        <f>'L-Gesprek lkr'!H30</f>
        <v>leeg</v>
      </c>
      <c r="J73" s="62" t="str">
        <f t="shared" si="16"/>
        <v/>
      </c>
    </row>
    <row r="74" spans="1:10" s="184" customFormat="1" ht="18" customHeight="1">
      <c r="A74" s="184" t="s">
        <v>5289</v>
      </c>
      <c r="B74" s="124"/>
      <c r="C74" s="121"/>
      <c r="D74" s="124" t="s">
        <v>775</v>
      </c>
      <c r="E74" s="191"/>
      <c r="F74" s="74" t="str">
        <f t="shared" si="13"/>
        <v/>
      </c>
      <c r="G74" s="74" t="str">
        <f t="shared" si="14"/>
        <v/>
      </c>
      <c r="H74" s="74" t="str">
        <f t="shared" si="15"/>
        <v/>
      </c>
      <c r="I74" s="184" t="str">
        <f>'L-Gesprek lkr'!H31</f>
        <v>leeg</v>
      </c>
      <c r="J74" s="62" t="str">
        <f t="shared" si="16"/>
        <v/>
      </c>
    </row>
    <row r="75" spans="1:10" s="184" customFormat="1" ht="18" customHeight="1">
      <c r="A75" s="184" t="s">
        <v>5290</v>
      </c>
      <c r="B75" s="124"/>
      <c r="C75" s="282" t="s">
        <v>147</v>
      </c>
      <c r="D75" s="282"/>
      <c r="E75" s="185" t="s">
        <v>56</v>
      </c>
      <c r="F75" s="202"/>
      <c r="G75" s="202"/>
      <c r="H75" s="202"/>
      <c r="I75" s="62" t="str">
        <f>IF(F75="x","ja",IF(G75="x","neen",IF(H75="x","NW","leeg")))</f>
        <v>leeg</v>
      </c>
      <c r="J75" s="62" t="str">
        <f t="shared" si="16"/>
        <v/>
      </c>
    </row>
    <row r="76" spans="1:10" s="184" customFormat="1" ht="18" customHeight="1">
      <c r="A76" s="184" t="s">
        <v>5291</v>
      </c>
      <c r="B76" s="124"/>
      <c r="C76" s="124"/>
      <c r="D76" s="124" t="s">
        <v>776</v>
      </c>
      <c r="E76" s="191"/>
      <c r="F76" s="74" t="str">
        <f>IF(I76="ja","x","")</f>
        <v/>
      </c>
      <c r="G76" s="74" t="str">
        <f>IF(I76="neen","x","")</f>
        <v/>
      </c>
      <c r="H76" s="74" t="str">
        <f>IF(I76="NW","x","")</f>
        <v/>
      </c>
      <c r="I76" s="184" t="str">
        <f>'L-Lesobservatie'!H34</f>
        <v>leeg</v>
      </c>
      <c r="J76" s="62" t="str">
        <f t="shared" si="16"/>
        <v/>
      </c>
    </row>
    <row r="77" spans="1:10" s="184" customFormat="1" ht="18" customHeight="1">
      <c r="A77" s="184" t="s">
        <v>5292</v>
      </c>
      <c r="B77" s="122" t="s">
        <v>777</v>
      </c>
      <c r="C77" s="282" t="s">
        <v>778</v>
      </c>
      <c r="D77" s="282"/>
      <c r="E77" s="192" t="s">
        <v>56</v>
      </c>
      <c r="F77" s="202"/>
      <c r="G77" s="202"/>
      <c r="H77" s="202"/>
      <c r="I77" s="62" t="str">
        <f>IF(F77="x","ja",IF(G77="x","neen",IF(H77="x","NW","leeg")))</f>
        <v>leeg</v>
      </c>
      <c r="J77" s="62" t="str">
        <f t="shared" si="16"/>
        <v/>
      </c>
    </row>
    <row r="78" spans="1:10" s="184" customFormat="1" ht="18" customHeight="1">
      <c r="A78" s="184" t="s">
        <v>5293</v>
      </c>
      <c r="B78" s="123" t="s">
        <v>46</v>
      </c>
      <c r="C78" s="121" t="s">
        <v>255</v>
      </c>
      <c r="D78" s="121" t="s">
        <v>780</v>
      </c>
      <c r="F78" s="74" t="str">
        <f t="shared" ref="F78:F83" si="17">IF(I78="ja","x","")</f>
        <v/>
      </c>
      <c r="G78" s="74" t="str">
        <f t="shared" ref="G78:G83" si="18">IF(I78="neen","x","")</f>
        <v/>
      </c>
      <c r="H78" s="74" t="str">
        <f t="shared" ref="H78:H83" si="19">IF(I78="NW","x","")</f>
        <v/>
      </c>
      <c r="I78" s="184" t="str">
        <f>'L-Lesobservatie'!H36</f>
        <v>leeg</v>
      </c>
      <c r="J78" s="62" t="str">
        <f t="shared" si="16"/>
        <v/>
      </c>
    </row>
    <row r="79" spans="1:10" s="184" customFormat="1" ht="18" customHeight="1">
      <c r="A79" s="184" t="s">
        <v>5294</v>
      </c>
      <c r="B79" s="121"/>
      <c r="C79" s="121"/>
      <c r="D79" s="121" t="s">
        <v>781</v>
      </c>
      <c r="F79" s="74" t="str">
        <f t="shared" si="17"/>
        <v/>
      </c>
      <c r="G79" s="74" t="str">
        <f t="shared" si="18"/>
        <v/>
      </c>
      <c r="H79" s="74" t="str">
        <f t="shared" si="19"/>
        <v/>
      </c>
      <c r="I79" s="184" t="str">
        <f>'L-Lesobservatie'!H37</f>
        <v>leeg</v>
      </c>
      <c r="J79" s="62" t="str">
        <f t="shared" si="16"/>
        <v/>
      </c>
    </row>
    <row r="80" spans="1:10" s="184" customFormat="1" ht="18" customHeight="1">
      <c r="A80" s="184" t="s">
        <v>5295</v>
      </c>
      <c r="B80" s="121"/>
      <c r="C80" s="121"/>
      <c r="D80" s="121" t="s">
        <v>779</v>
      </c>
      <c r="F80" s="74" t="str">
        <f t="shared" si="17"/>
        <v/>
      </c>
      <c r="G80" s="74" t="str">
        <f t="shared" si="18"/>
        <v/>
      </c>
      <c r="H80" s="74" t="str">
        <f t="shared" si="19"/>
        <v/>
      </c>
      <c r="I80" s="184" t="str">
        <f>'L-Lesobservatie'!H38</f>
        <v>leeg</v>
      </c>
      <c r="J80" s="62" t="str">
        <f t="shared" si="16"/>
        <v/>
      </c>
    </row>
    <row r="81" spans="1:10" s="184" customFormat="1" ht="18" customHeight="1">
      <c r="A81" s="184" t="s">
        <v>5296</v>
      </c>
      <c r="B81" s="121"/>
      <c r="C81" s="121" t="s">
        <v>258</v>
      </c>
      <c r="D81" s="124" t="s">
        <v>782</v>
      </c>
      <c r="F81" s="74" t="str">
        <f t="shared" si="17"/>
        <v/>
      </c>
      <c r="G81" s="74" t="str">
        <f t="shared" si="18"/>
        <v/>
      </c>
      <c r="H81" s="74" t="str">
        <f t="shared" si="19"/>
        <v/>
      </c>
      <c r="I81" s="184" t="str">
        <f>'L-Gesprek lln'!H11</f>
        <v>leeg</v>
      </c>
      <c r="J81" s="62" t="str">
        <f t="shared" si="16"/>
        <v/>
      </c>
    </row>
    <row r="82" spans="1:10" s="184" customFormat="1" ht="18" customHeight="1">
      <c r="A82" s="184" t="s">
        <v>5297</v>
      </c>
      <c r="B82" s="121"/>
      <c r="C82" s="121"/>
      <c r="D82" s="121" t="s">
        <v>784</v>
      </c>
      <c r="F82" s="74" t="str">
        <f t="shared" si="17"/>
        <v/>
      </c>
      <c r="G82" s="74" t="str">
        <f t="shared" si="18"/>
        <v/>
      </c>
      <c r="H82" s="74" t="str">
        <f t="shared" si="19"/>
        <v/>
      </c>
      <c r="I82" s="184" t="str">
        <f>'L-Gesprek lln'!H12</f>
        <v>leeg</v>
      </c>
      <c r="J82" s="62" t="str">
        <f t="shared" si="16"/>
        <v/>
      </c>
    </row>
    <row r="83" spans="1:10" s="184" customFormat="1" ht="18" customHeight="1">
      <c r="A83" s="184" t="s">
        <v>5298</v>
      </c>
      <c r="B83" s="121"/>
      <c r="C83" s="121"/>
      <c r="D83" s="121" t="s">
        <v>783</v>
      </c>
      <c r="F83" s="74" t="str">
        <f t="shared" si="17"/>
        <v/>
      </c>
      <c r="G83" s="74" t="str">
        <f t="shared" si="18"/>
        <v/>
      </c>
      <c r="H83" s="74" t="str">
        <f t="shared" si="19"/>
        <v/>
      </c>
      <c r="I83" s="184" t="str">
        <f>'L-Gesprek lln'!H13</f>
        <v>leeg</v>
      </c>
      <c r="J83" s="62" t="str">
        <f t="shared" si="16"/>
        <v/>
      </c>
    </row>
    <row r="84" spans="1:10" s="184" customFormat="1" ht="18" customHeight="1">
      <c r="A84" s="184" t="s">
        <v>5299</v>
      </c>
      <c r="B84" s="123" t="s">
        <v>55</v>
      </c>
      <c r="C84" s="282" t="s">
        <v>259</v>
      </c>
      <c r="D84" s="282"/>
      <c r="E84" s="185" t="s">
        <v>56</v>
      </c>
      <c r="F84" s="202"/>
      <c r="G84" s="202"/>
      <c r="H84" s="202"/>
      <c r="I84" s="62" t="str">
        <f>IF(F84="x","ja",IF(G84="x","neen",IF(H84="x","NW","leeg")))</f>
        <v>leeg</v>
      </c>
      <c r="J84" s="62" t="str">
        <f t="shared" si="16"/>
        <v/>
      </c>
    </row>
    <row r="85" spans="1:10" s="184" customFormat="1" ht="18" customHeight="1">
      <c r="A85" s="184" t="s">
        <v>5300</v>
      </c>
      <c r="B85" s="124"/>
      <c r="C85" s="124"/>
      <c r="D85" s="124" t="s">
        <v>785</v>
      </c>
      <c r="E85" s="191"/>
      <c r="F85" s="74" t="str">
        <f>IF(I85="ja","x","")</f>
        <v/>
      </c>
      <c r="G85" s="74" t="str">
        <f>IF(I85="neen","x","")</f>
        <v/>
      </c>
      <c r="H85" s="74" t="str">
        <f>IF(I85="NW","x","")</f>
        <v/>
      </c>
      <c r="I85" s="184" t="str">
        <f>'L-Gesprek lkr'!H33</f>
        <v>leeg</v>
      </c>
      <c r="J85" s="62" t="str">
        <f t="shared" si="16"/>
        <v/>
      </c>
    </row>
    <row r="86" spans="1:10" s="184" customFormat="1" ht="18" customHeight="1">
      <c r="A86" s="184" t="s">
        <v>5301</v>
      </c>
      <c r="B86" s="124"/>
      <c r="C86" s="282" t="s">
        <v>372</v>
      </c>
      <c r="D86" s="282"/>
      <c r="E86" s="185" t="s">
        <v>56</v>
      </c>
      <c r="F86" s="202"/>
      <c r="G86" s="202"/>
      <c r="H86" s="202"/>
      <c r="I86" s="62" t="str">
        <f>IF(F86="x","ja",IF(G86="x","neen",IF(H86="x","NW","leeg")))</f>
        <v>leeg</v>
      </c>
      <c r="J86" s="62" t="str">
        <f t="shared" si="16"/>
        <v/>
      </c>
    </row>
    <row r="87" spans="1:10" s="184" customFormat="1" ht="18" customHeight="1">
      <c r="A87" s="184" t="s">
        <v>5302</v>
      </c>
      <c r="B87" s="124"/>
      <c r="C87" s="124"/>
      <c r="D87" s="124" t="s">
        <v>57</v>
      </c>
      <c r="E87" s="191"/>
      <c r="F87" s="74" t="str">
        <f t="shared" ref="F87:F94" si="20">IF(I87="ja","x","")</f>
        <v/>
      </c>
      <c r="G87" s="74" t="str">
        <f t="shared" ref="G87:G94" si="21">IF(I87="neen","x","")</f>
        <v/>
      </c>
      <c r="H87" s="74" t="str">
        <f t="shared" ref="H87:H94" si="22">IF(I87="NW","x","")</f>
        <v/>
      </c>
      <c r="I87" s="184" t="str">
        <f>'L-Lesobservatie'!H39</f>
        <v>leeg</v>
      </c>
      <c r="J87" s="62" t="str">
        <f t="shared" si="16"/>
        <v/>
      </c>
    </row>
    <row r="88" spans="1:10" s="184" customFormat="1" ht="18" customHeight="1">
      <c r="A88" s="184" t="s">
        <v>5303</v>
      </c>
      <c r="B88" s="124"/>
      <c r="C88" s="124"/>
      <c r="D88" s="124" t="s">
        <v>707</v>
      </c>
      <c r="E88" s="191"/>
      <c r="F88" s="74" t="str">
        <f t="shared" si="20"/>
        <v/>
      </c>
      <c r="G88" s="74" t="str">
        <f t="shared" si="21"/>
        <v/>
      </c>
      <c r="H88" s="74" t="str">
        <f t="shared" si="22"/>
        <v/>
      </c>
      <c r="I88" s="184" t="str">
        <f>'L-Lesobservatie'!H40</f>
        <v>leeg</v>
      </c>
      <c r="J88" s="62" t="str">
        <f t="shared" si="16"/>
        <v/>
      </c>
    </row>
    <row r="89" spans="1:10" s="184" customFormat="1" ht="18" customHeight="1">
      <c r="A89" s="184" t="s">
        <v>5304</v>
      </c>
      <c r="B89" s="124"/>
      <c r="C89" s="121"/>
      <c r="D89" s="121" t="s">
        <v>786</v>
      </c>
      <c r="E89" s="191"/>
      <c r="F89" s="74" t="str">
        <f t="shared" si="20"/>
        <v/>
      </c>
      <c r="G89" s="74" t="str">
        <f t="shared" si="21"/>
        <v/>
      </c>
      <c r="H89" s="74" t="str">
        <f t="shared" si="22"/>
        <v/>
      </c>
      <c r="I89" s="184" t="str">
        <f>'L-Lesobservatie'!H41</f>
        <v>leeg</v>
      </c>
      <c r="J89" s="62" t="str">
        <f t="shared" si="16"/>
        <v/>
      </c>
    </row>
    <row r="90" spans="1:10" s="184" customFormat="1" ht="18" customHeight="1">
      <c r="A90" s="184" t="s">
        <v>5305</v>
      </c>
      <c r="B90" s="124"/>
      <c r="C90" s="121"/>
      <c r="D90" s="121" t="s">
        <v>718</v>
      </c>
      <c r="E90" s="191"/>
      <c r="F90" s="74" t="str">
        <f t="shared" si="20"/>
        <v/>
      </c>
      <c r="G90" s="74" t="str">
        <f t="shared" si="21"/>
        <v/>
      </c>
      <c r="H90" s="74" t="str">
        <f t="shared" si="22"/>
        <v/>
      </c>
      <c r="I90" s="184" t="str">
        <f>'L-Lesobservatie'!H42</f>
        <v>leeg</v>
      </c>
      <c r="J90" s="62" t="str">
        <f t="shared" si="16"/>
        <v/>
      </c>
    </row>
    <row r="91" spans="1:10" s="184" customFormat="1" ht="18" customHeight="1">
      <c r="A91" s="184" t="s">
        <v>5306</v>
      </c>
      <c r="B91" s="124"/>
      <c r="C91" s="121"/>
      <c r="D91" s="121" t="s">
        <v>717</v>
      </c>
      <c r="E91" s="191"/>
      <c r="F91" s="74" t="str">
        <f t="shared" si="20"/>
        <v/>
      </c>
      <c r="G91" s="74" t="str">
        <f t="shared" si="21"/>
        <v/>
      </c>
      <c r="H91" s="74" t="str">
        <f t="shared" si="22"/>
        <v/>
      </c>
      <c r="I91" s="184" t="str">
        <f>'L-Lesobservatie'!H43</f>
        <v>leeg</v>
      </c>
      <c r="J91" s="62" t="str">
        <f t="shared" si="16"/>
        <v/>
      </c>
    </row>
    <row r="92" spans="1:10" s="184" customFormat="1" ht="18" customHeight="1">
      <c r="A92" s="184" t="s">
        <v>5307</v>
      </c>
      <c r="B92" s="124"/>
      <c r="C92" s="121"/>
      <c r="D92" s="121" t="s">
        <v>787</v>
      </c>
      <c r="E92" s="191"/>
      <c r="F92" s="74" t="str">
        <f t="shared" si="20"/>
        <v/>
      </c>
      <c r="G92" s="74" t="str">
        <f t="shared" si="21"/>
        <v/>
      </c>
      <c r="H92" s="74" t="str">
        <f t="shared" si="22"/>
        <v/>
      </c>
      <c r="I92" s="184" t="str">
        <f>'L-Lesobservatie'!H44</f>
        <v>leeg</v>
      </c>
      <c r="J92" s="62" t="str">
        <f t="shared" si="16"/>
        <v/>
      </c>
    </row>
    <row r="93" spans="1:10" s="184" customFormat="1" ht="18" customHeight="1">
      <c r="A93" s="184" t="s">
        <v>5308</v>
      </c>
      <c r="B93" s="124"/>
      <c r="C93" s="121"/>
      <c r="D93" s="121" t="s">
        <v>788</v>
      </c>
      <c r="E93" s="191"/>
      <c r="F93" s="74" t="str">
        <f t="shared" si="20"/>
        <v/>
      </c>
      <c r="G93" s="74" t="str">
        <f t="shared" si="21"/>
        <v/>
      </c>
      <c r="H93" s="74" t="str">
        <f t="shared" si="22"/>
        <v/>
      </c>
      <c r="I93" s="184" t="str">
        <f>'L-Lesobservatie'!H45</f>
        <v>leeg</v>
      </c>
      <c r="J93" s="62" t="str">
        <f t="shared" si="16"/>
        <v/>
      </c>
    </row>
    <row r="94" spans="1:10" s="184" customFormat="1" ht="18" customHeight="1">
      <c r="A94" s="184" t="s">
        <v>5309</v>
      </c>
      <c r="B94" s="124"/>
      <c r="C94" s="124"/>
      <c r="D94" s="124" t="s">
        <v>450</v>
      </c>
      <c r="E94" s="191"/>
      <c r="F94" s="74" t="str">
        <f t="shared" si="20"/>
        <v/>
      </c>
      <c r="G94" s="74" t="str">
        <f t="shared" si="21"/>
        <v/>
      </c>
      <c r="H94" s="74" t="str">
        <f t="shared" si="22"/>
        <v/>
      </c>
      <c r="I94" s="184" t="str">
        <f>'L-Lesobservatie'!H46</f>
        <v>leeg</v>
      </c>
      <c r="J94" s="62" t="str">
        <f t="shared" si="16"/>
        <v/>
      </c>
    </row>
    <row r="95" spans="1:10" s="184" customFormat="1" ht="18" customHeight="1">
      <c r="A95" s="184" t="s">
        <v>5310</v>
      </c>
      <c r="B95" s="124"/>
      <c r="C95" s="282" t="s">
        <v>260</v>
      </c>
      <c r="D95" s="282"/>
      <c r="E95" s="185" t="s">
        <v>56</v>
      </c>
      <c r="F95" s="202"/>
      <c r="G95" s="202"/>
      <c r="H95" s="202"/>
      <c r="I95" s="62" t="str">
        <f>IF(F95="x","ja",IF(G95="x","neen",IF(H95="x","NW","leeg")))</f>
        <v>leeg</v>
      </c>
      <c r="J95" s="62" t="str">
        <f t="shared" si="16"/>
        <v/>
      </c>
    </row>
    <row r="96" spans="1:10" s="184" customFormat="1" ht="18" customHeight="1">
      <c r="A96" s="184" t="s">
        <v>5311</v>
      </c>
      <c r="B96" s="124"/>
      <c r="C96" s="124"/>
      <c r="D96" s="124" t="s">
        <v>789</v>
      </c>
      <c r="E96" s="191"/>
      <c r="F96" s="74" t="str">
        <f>IF(I96="ja","x","")</f>
        <v/>
      </c>
      <c r="G96" s="74" t="str">
        <f>IF(I96="neen","x","")</f>
        <v/>
      </c>
      <c r="H96" s="74" t="str">
        <f>IF(I96="NW","x","")</f>
        <v/>
      </c>
      <c r="I96" s="184" t="str">
        <f>'L-Gesprek lkr'!H34</f>
        <v>leeg</v>
      </c>
      <c r="J96" s="62" t="str">
        <f t="shared" si="16"/>
        <v/>
      </c>
    </row>
    <row r="97" spans="1:10" s="184" customFormat="1" ht="18" customHeight="1">
      <c r="A97" s="184" t="s">
        <v>5312</v>
      </c>
      <c r="B97" s="124"/>
      <c r="C97" s="124"/>
      <c r="D97" s="124" t="s">
        <v>790</v>
      </c>
      <c r="E97" s="191"/>
      <c r="F97" s="74" t="str">
        <f>IF(I97="ja","x","")</f>
        <v/>
      </c>
      <c r="G97" s="74" t="str">
        <f>IF(I97="neen","x","")</f>
        <v/>
      </c>
      <c r="H97" s="74" t="str">
        <f>IF(I97="NW","x","")</f>
        <v/>
      </c>
      <c r="I97" s="184" t="str">
        <f>'L-Gesprek lkr'!H35</f>
        <v>leeg</v>
      </c>
      <c r="J97" s="62" t="str">
        <f t="shared" si="16"/>
        <v/>
      </c>
    </row>
    <row r="98" spans="1:10" s="184" customFormat="1" ht="18" customHeight="1">
      <c r="A98" s="184" t="s">
        <v>5313</v>
      </c>
      <c r="B98" s="124"/>
      <c r="C98" s="124"/>
      <c r="D98" s="124" t="s">
        <v>791</v>
      </c>
      <c r="E98" s="191"/>
      <c r="F98" s="74" t="str">
        <f>IF(I98="ja","x","")</f>
        <v/>
      </c>
      <c r="G98" s="74" t="str">
        <f>IF(I98="neen","x","")</f>
        <v/>
      </c>
      <c r="H98" s="74" t="str">
        <f>IF(I98="NW","x","")</f>
        <v/>
      </c>
      <c r="I98" s="184" t="str">
        <f>'L-Gesprek lkr'!H36</f>
        <v>leeg</v>
      </c>
      <c r="J98" s="62" t="str">
        <f t="shared" si="16"/>
        <v/>
      </c>
    </row>
    <row r="99" spans="1:10" s="184" customFormat="1" ht="19" customHeight="1">
      <c r="A99" s="184" t="s">
        <v>5314</v>
      </c>
      <c r="B99" s="124"/>
      <c r="C99" s="124"/>
      <c r="D99" s="124" t="s">
        <v>792</v>
      </c>
      <c r="E99" s="191"/>
      <c r="F99" s="74" t="str">
        <f>IF(I99="ja","x","")</f>
        <v/>
      </c>
      <c r="G99" s="74" t="str">
        <f>IF(I99="neen","x","")</f>
        <v/>
      </c>
      <c r="H99" s="74" t="str">
        <f>IF(I99="NW","x","")</f>
        <v/>
      </c>
      <c r="I99" s="184" t="str">
        <f>'L-Gesprek lkr'!H37</f>
        <v>leeg</v>
      </c>
      <c r="J99" s="62" t="str">
        <f t="shared" si="16"/>
        <v/>
      </c>
    </row>
    <row r="100" spans="1:10" s="184" customFormat="1" ht="18" customHeight="1">
      <c r="A100" s="184" t="s">
        <v>5315</v>
      </c>
      <c r="B100" s="124"/>
      <c r="C100" s="282" t="s">
        <v>146</v>
      </c>
      <c r="D100" s="282"/>
      <c r="E100" s="185" t="s">
        <v>56</v>
      </c>
      <c r="F100" s="202"/>
      <c r="G100" s="202"/>
      <c r="H100" s="202"/>
      <c r="I100" s="62" t="str">
        <f>IF(F100="x","ja",IF(G100="x","neen",IF(H100="x","NW","leeg")))</f>
        <v>leeg</v>
      </c>
      <c r="J100" s="62" t="str">
        <f t="shared" si="16"/>
        <v/>
      </c>
    </row>
    <row r="101" spans="1:10" s="184" customFormat="1" ht="35" customHeight="1">
      <c r="A101" s="184" t="s">
        <v>5316</v>
      </c>
      <c r="B101" s="124"/>
      <c r="C101" s="124"/>
      <c r="D101" s="124" t="s">
        <v>793</v>
      </c>
      <c r="E101" s="191"/>
      <c r="F101" s="74" t="str">
        <f>IF(I101="ja","x","")</f>
        <v/>
      </c>
      <c r="G101" s="74" t="str">
        <f>IF(I101="neen","x","")</f>
        <v/>
      </c>
      <c r="H101" s="74" t="str">
        <f>IF(I101="NW","x","")</f>
        <v/>
      </c>
      <c r="I101" s="184" t="str">
        <f>'L-Gesprek lkr'!H38</f>
        <v>leeg</v>
      </c>
      <c r="J101" s="62" t="str">
        <f t="shared" si="16"/>
        <v/>
      </c>
    </row>
    <row r="102" spans="1:10" s="184" customFormat="1" ht="18" customHeight="1">
      <c r="A102" s="184" t="s">
        <v>5317</v>
      </c>
      <c r="B102" s="124"/>
      <c r="C102" s="282" t="s">
        <v>163</v>
      </c>
      <c r="D102" s="282"/>
      <c r="E102" s="185" t="s">
        <v>56</v>
      </c>
      <c r="F102" s="202"/>
      <c r="G102" s="202"/>
      <c r="H102" s="202"/>
      <c r="I102" s="62" t="str">
        <f>IF(F102="x","ja",IF(G102="x","neen",IF(H102="x","NW","leeg")))</f>
        <v>leeg</v>
      </c>
      <c r="J102" s="62" t="str">
        <f t="shared" si="16"/>
        <v/>
      </c>
    </row>
    <row r="103" spans="1:10" s="184" customFormat="1" ht="18" customHeight="1">
      <c r="A103" s="184" t="s">
        <v>5318</v>
      </c>
      <c r="B103" s="124"/>
      <c r="C103" s="124"/>
      <c r="D103" s="124" t="s">
        <v>794</v>
      </c>
      <c r="E103" s="191"/>
      <c r="F103" s="74" t="str">
        <f t="shared" ref="F103:F112" si="23">IF(I103="ja","x","")</f>
        <v/>
      </c>
      <c r="G103" s="74" t="str">
        <f t="shared" ref="G103:G112" si="24">IF(I103="neen","x","")</f>
        <v/>
      </c>
      <c r="H103" s="74" t="str">
        <f t="shared" ref="H103:H112" si="25">IF(I103="NW","x","")</f>
        <v/>
      </c>
      <c r="I103" s="184" t="str">
        <f>'L-Gesprek lkr'!H39</f>
        <v>leeg</v>
      </c>
      <c r="J103" s="62" t="str">
        <f t="shared" si="16"/>
        <v/>
      </c>
    </row>
    <row r="104" spans="1:10" s="184" customFormat="1" ht="18" customHeight="1">
      <c r="A104" s="184" t="s">
        <v>5319</v>
      </c>
      <c r="B104" s="124"/>
      <c r="C104" s="124"/>
      <c r="D104" s="124" t="s">
        <v>795</v>
      </c>
      <c r="E104" s="191"/>
      <c r="F104" s="74" t="str">
        <f t="shared" si="23"/>
        <v/>
      </c>
      <c r="G104" s="74" t="str">
        <f t="shared" si="24"/>
        <v/>
      </c>
      <c r="H104" s="74" t="str">
        <f t="shared" si="25"/>
        <v/>
      </c>
      <c r="I104" s="184" t="str">
        <f>'L-Gesprek lkr'!H40</f>
        <v>leeg</v>
      </c>
      <c r="J104" s="62" t="str">
        <f t="shared" si="16"/>
        <v/>
      </c>
    </row>
    <row r="105" spans="1:10" s="184" customFormat="1" ht="18" customHeight="1">
      <c r="A105" s="184" t="s">
        <v>5320</v>
      </c>
      <c r="B105" s="124"/>
      <c r="C105" s="124"/>
      <c r="D105" s="124" t="s">
        <v>796</v>
      </c>
      <c r="E105" s="191"/>
      <c r="F105" s="74" t="str">
        <f t="shared" si="23"/>
        <v/>
      </c>
      <c r="G105" s="74" t="str">
        <f t="shared" si="24"/>
        <v/>
      </c>
      <c r="H105" s="74" t="str">
        <f t="shared" si="25"/>
        <v/>
      </c>
      <c r="I105" s="184" t="str">
        <f>'L-Gesprek lkr'!H41</f>
        <v>leeg</v>
      </c>
      <c r="J105" s="62" t="str">
        <f t="shared" si="16"/>
        <v/>
      </c>
    </row>
    <row r="106" spans="1:10" s="184" customFormat="1" ht="32" customHeight="1">
      <c r="A106" s="184" t="s">
        <v>5321</v>
      </c>
      <c r="B106" s="124"/>
      <c r="C106" s="124"/>
      <c r="D106" s="124" t="s">
        <v>797</v>
      </c>
      <c r="E106" s="191"/>
      <c r="F106" s="74" t="str">
        <f t="shared" si="23"/>
        <v/>
      </c>
      <c r="G106" s="74" t="str">
        <f t="shared" si="24"/>
        <v/>
      </c>
      <c r="H106" s="74" t="str">
        <f t="shared" si="25"/>
        <v/>
      </c>
      <c r="I106" s="184" t="str">
        <f>'L-Gesprek lkr'!H42</f>
        <v>leeg</v>
      </c>
      <c r="J106" s="62" t="str">
        <f t="shared" si="16"/>
        <v/>
      </c>
    </row>
    <row r="107" spans="1:10" s="184" customFormat="1" ht="33" customHeight="1">
      <c r="A107" s="184" t="s">
        <v>5322</v>
      </c>
      <c r="B107" s="124"/>
      <c r="C107" s="121"/>
      <c r="D107" s="124" t="s">
        <v>798</v>
      </c>
      <c r="E107" s="191"/>
      <c r="F107" s="74" t="str">
        <f t="shared" si="23"/>
        <v/>
      </c>
      <c r="G107" s="74" t="str">
        <f t="shared" si="24"/>
        <v/>
      </c>
      <c r="H107" s="74" t="str">
        <f t="shared" si="25"/>
        <v/>
      </c>
      <c r="I107" s="184" t="str">
        <f>'L-Gesprek lkr'!H43</f>
        <v>leeg</v>
      </c>
      <c r="J107" s="62" t="str">
        <f t="shared" si="16"/>
        <v/>
      </c>
    </row>
    <row r="108" spans="1:10" s="184" customFormat="1" ht="18" customHeight="1">
      <c r="A108" s="184" t="s">
        <v>5323</v>
      </c>
      <c r="B108" s="124"/>
      <c r="C108" s="121"/>
      <c r="D108" s="124" t="s">
        <v>799</v>
      </c>
      <c r="E108" s="191"/>
      <c r="F108" s="74" t="str">
        <f t="shared" si="23"/>
        <v/>
      </c>
      <c r="G108" s="74" t="str">
        <f t="shared" si="24"/>
        <v/>
      </c>
      <c r="H108" s="74" t="str">
        <f t="shared" si="25"/>
        <v/>
      </c>
      <c r="I108" s="184" t="str">
        <f>'L-Gesprek lkr'!H44</f>
        <v>leeg</v>
      </c>
      <c r="J108" s="62" t="str">
        <f t="shared" si="16"/>
        <v/>
      </c>
    </row>
    <row r="109" spans="1:10" s="184" customFormat="1" ht="18" customHeight="1">
      <c r="A109" s="184" t="s">
        <v>5324</v>
      </c>
      <c r="B109" s="124"/>
      <c r="C109" s="121"/>
      <c r="D109" s="124" t="s">
        <v>800</v>
      </c>
      <c r="E109" s="191"/>
      <c r="F109" s="74" t="str">
        <f t="shared" si="23"/>
        <v/>
      </c>
      <c r="G109" s="74" t="str">
        <f t="shared" si="24"/>
        <v/>
      </c>
      <c r="H109" s="74" t="str">
        <f t="shared" si="25"/>
        <v/>
      </c>
      <c r="I109" s="184" t="str">
        <f>'L-Gesprek lkr'!H45</f>
        <v>leeg</v>
      </c>
      <c r="J109" s="62" t="str">
        <f t="shared" si="16"/>
        <v/>
      </c>
    </row>
    <row r="110" spans="1:10" s="184" customFormat="1" ht="18" customHeight="1">
      <c r="A110" s="184" t="s">
        <v>5325</v>
      </c>
      <c r="B110" s="124"/>
      <c r="C110" s="121"/>
      <c r="D110" s="124" t="s">
        <v>801</v>
      </c>
      <c r="E110" s="191"/>
      <c r="F110" s="74" t="str">
        <f t="shared" si="23"/>
        <v/>
      </c>
      <c r="G110" s="74" t="str">
        <f t="shared" si="24"/>
        <v/>
      </c>
      <c r="H110" s="74" t="str">
        <f t="shared" si="25"/>
        <v/>
      </c>
      <c r="I110" s="184" t="str">
        <f>'L-Gesprek lkr'!H46</f>
        <v>leeg</v>
      </c>
      <c r="J110" s="62" t="str">
        <f t="shared" si="16"/>
        <v/>
      </c>
    </row>
    <row r="111" spans="1:10" s="184" customFormat="1" ht="18" customHeight="1">
      <c r="A111" s="184" t="s">
        <v>5326</v>
      </c>
      <c r="B111" s="124"/>
      <c r="C111" s="121"/>
      <c r="D111" s="124" t="s">
        <v>802</v>
      </c>
      <c r="E111" s="191"/>
      <c r="F111" s="74" t="str">
        <f t="shared" si="23"/>
        <v/>
      </c>
      <c r="G111" s="74" t="str">
        <f t="shared" si="24"/>
        <v/>
      </c>
      <c r="H111" s="74" t="str">
        <f t="shared" si="25"/>
        <v/>
      </c>
      <c r="I111" s="184" t="str">
        <f>'L-Gesprek lkr'!H47</f>
        <v>leeg</v>
      </c>
      <c r="J111" s="62" t="str">
        <f t="shared" si="16"/>
        <v/>
      </c>
    </row>
    <row r="112" spans="1:10" s="184" customFormat="1" ht="18" customHeight="1">
      <c r="A112" s="184" t="s">
        <v>5327</v>
      </c>
      <c r="B112" s="124"/>
      <c r="C112" s="121"/>
      <c r="D112" s="124" t="s">
        <v>803</v>
      </c>
      <c r="E112" s="191"/>
      <c r="F112" s="74" t="str">
        <f t="shared" si="23"/>
        <v/>
      </c>
      <c r="G112" s="74" t="str">
        <f t="shared" si="24"/>
        <v/>
      </c>
      <c r="H112" s="74" t="str">
        <f t="shared" si="25"/>
        <v/>
      </c>
      <c r="I112" s="184" t="str">
        <f>'L-Gesprek lkr'!H48</f>
        <v>leeg</v>
      </c>
      <c r="J112" s="62" t="str">
        <f t="shared" si="16"/>
        <v/>
      </c>
    </row>
    <row r="113" spans="1:10" s="184" customFormat="1" ht="18" customHeight="1">
      <c r="A113" s="184" t="s">
        <v>5328</v>
      </c>
      <c r="B113" s="124"/>
      <c r="C113" s="282" t="s">
        <v>147</v>
      </c>
      <c r="D113" s="282"/>
      <c r="E113" s="185" t="s">
        <v>56</v>
      </c>
      <c r="F113" s="202"/>
      <c r="G113" s="202"/>
      <c r="H113" s="202"/>
      <c r="I113" s="62" t="str">
        <f>IF(F113="x","ja",IF(G113="x","neen",IF(H113="x","NW","leeg")))</f>
        <v>leeg</v>
      </c>
      <c r="J113" s="62" t="str">
        <f t="shared" si="16"/>
        <v/>
      </c>
    </row>
    <row r="114" spans="1:10" s="184" customFormat="1" ht="18" customHeight="1">
      <c r="A114" s="184" t="s">
        <v>5329</v>
      </c>
      <c r="B114" s="124"/>
      <c r="C114" s="124"/>
      <c r="D114" s="124" t="s">
        <v>804</v>
      </c>
      <c r="E114" s="191"/>
      <c r="F114" s="74" t="str">
        <f>IF(I114="ja","x","")</f>
        <v/>
      </c>
      <c r="G114" s="74" t="str">
        <f>IF(I114="neen","x","")</f>
        <v/>
      </c>
      <c r="H114" s="74" t="str">
        <f>IF(I114="NW","x","")</f>
        <v/>
      </c>
      <c r="I114" s="184" t="str">
        <f>'L-Lesobservatie'!H47</f>
        <v>leeg</v>
      </c>
      <c r="J114" s="62" t="str">
        <f t="shared" si="16"/>
        <v/>
      </c>
    </row>
    <row r="115" spans="1:10" ht="18" customHeight="1">
      <c r="A115" s="179" t="s">
        <v>5330</v>
      </c>
      <c r="B115" s="122" t="s">
        <v>4</v>
      </c>
      <c r="C115" s="282" t="s">
        <v>73</v>
      </c>
      <c r="D115" s="282"/>
      <c r="E115" s="190" t="s">
        <v>56</v>
      </c>
      <c r="F115" s="202"/>
      <c r="G115" s="202"/>
      <c r="H115" s="202"/>
      <c r="I115" s="62" t="str">
        <f>IF(F115="x","ja",IF(G115="x","neen",IF(H115="x","NW","leeg")))</f>
        <v>leeg</v>
      </c>
      <c r="J115" s="62" t="str">
        <f t="shared" si="16"/>
        <v/>
      </c>
    </row>
    <row r="116" spans="1:10" s="184" customFormat="1" ht="32" customHeight="1">
      <c r="A116" s="184" t="s">
        <v>5331</v>
      </c>
      <c r="B116" s="123" t="s">
        <v>46</v>
      </c>
      <c r="C116" s="121" t="s">
        <v>255</v>
      </c>
      <c r="D116" s="121" t="s">
        <v>189</v>
      </c>
      <c r="F116" s="74" t="str">
        <f t="shared" ref="F116:F125" si="26">IF(I116="ja","x","")</f>
        <v/>
      </c>
      <c r="G116" s="74" t="str">
        <f t="shared" ref="G116:G125" si="27">IF(I116="neen","x","")</f>
        <v/>
      </c>
      <c r="H116" s="74" t="str">
        <f t="shared" ref="H116:H125" si="28">IF(I116="NW","x","")</f>
        <v/>
      </c>
      <c r="I116" s="184" t="str">
        <f>'L-Lesobservatie'!H49</f>
        <v>leeg</v>
      </c>
      <c r="J116" s="62" t="str">
        <f t="shared" si="16"/>
        <v/>
      </c>
    </row>
    <row r="117" spans="1:10" s="184" customFormat="1" ht="18" customHeight="1">
      <c r="A117" s="184" t="s">
        <v>5332</v>
      </c>
      <c r="B117" s="121"/>
      <c r="C117" s="121"/>
      <c r="D117" s="121" t="s">
        <v>172</v>
      </c>
      <c r="F117" s="74" t="str">
        <f t="shared" si="26"/>
        <v/>
      </c>
      <c r="G117" s="74" t="str">
        <f t="shared" si="27"/>
        <v/>
      </c>
      <c r="H117" s="74" t="str">
        <f t="shared" si="28"/>
        <v/>
      </c>
      <c r="I117" s="184" t="str">
        <f>'L-Lesobservatie'!H50</f>
        <v>leeg</v>
      </c>
      <c r="J117" s="62" t="str">
        <f t="shared" si="16"/>
        <v/>
      </c>
    </row>
    <row r="118" spans="1:10" s="184" customFormat="1" ht="18" customHeight="1">
      <c r="A118" s="184" t="s">
        <v>5333</v>
      </c>
      <c r="B118" s="121"/>
      <c r="C118" s="121"/>
      <c r="D118" s="121" t="s">
        <v>497</v>
      </c>
      <c r="F118" s="74" t="str">
        <f t="shared" si="26"/>
        <v/>
      </c>
      <c r="G118" s="74" t="str">
        <f t="shared" si="27"/>
        <v/>
      </c>
      <c r="H118" s="74" t="str">
        <f t="shared" si="28"/>
        <v/>
      </c>
      <c r="I118" s="184" t="str">
        <f>'L-Lesobservatie'!H51</f>
        <v>leeg</v>
      </c>
      <c r="J118" s="62" t="str">
        <f t="shared" si="16"/>
        <v/>
      </c>
    </row>
    <row r="119" spans="1:10" s="184" customFormat="1" ht="18" customHeight="1">
      <c r="A119" s="184" t="s">
        <v>5334</v>
      </c>
      <c r="B119" s="121"/>
      <c r="C119" s="121"/>
      <c r="D119" s="121" t="s">
        <v>442</v>
      </c>
      <c r="F119" s="74" t="str">
        <f t="shared" si="26"/>
        <v/>
      </c>
      <c r="G119" s="74" t="str">
        <f t="shared" si="27"/>
        <v/>
      </c>
      <c r="H119" s="74" t="str">
        <f t="shared" si="28"/>
        <v/>
      </c>
      <c r="I119" s="184" t="str">
        <f>'L-Lesobservatie'!H52</f>
        <v>leeg</v>
      </c>
      <c r="J119" s="62" t="str">
        <f t="shared" si="16"/>
        <v/>
      </c>
    </row>
    <row r="120" spans="1:10" s="184" customFormat="1" ht="18" customHeight="1">
      <c r="A120" s="184" t="s">
        <v>5335</v>
      </c>
      <c r="B120" s="121"/>
      <c r="C120" s="121"/>
      <c r="D120" s="121" t="s">
        <v>443</v>
      </c>
      <c r="F120" s="74" t="str">
        <f t="shared" si="26"/>
        <v/>
      </c>
      <c r="G120" s="74" t="str">
        <f t="shared" si="27"/>
        <v/>
      </c>
      <c r="H120" s="74" t="str">
        <f t="shared" si="28"/>
        <v/>
      </c>
      <c r="I120" s="184" t="str">
        <f>'L-Lesobservatie'!H53</f>
        <v>leeg</v>
      </c>
      <c r="J120" s="62" t="str">
        <f t="shared" si="16"/>
        <v/>
      </c>
    </row>
    <row r="121" spans="1:10" s="184" customFormat="1" ht="18" customHeight="1">
      <c r="A121" s="184" t="s">
        <v>5336</v>
      </c>
      <c r="B121" s="121"/>
      <c r="C121" s="121"/>
      <c r="D121" s="121" t="s">
        <v>444</v>
      </c>
      <c r="F121" s="74" t="str">
        <f t="shared" si="26"/>
        <v/>
      </c>
      <c r="G121" s="74" t="str">
        <f t="shared" si="27"/>
        <v/>
      </c>
      <c r="H121" s="74" t="str">
        <f t="shared" si="28"/>
        <v/>
      </c>
      <c r="I121" s="184" t="str">
        <f>'L-Lesobservatie'!H54</f>
        <v>leeg</v>
      </c>
      <c r="J121" s="62" t="str">
        <f t="shared" si="16"/>
        <v/>
      </c>
    </row>
    <row r="122" spans="1:10" s="184" customFormat="1" ht="18" customHeight="1">
      <c r="A122" s="184" t="s">
        <v>5337</v>
      </c>
      <c r="B122" s="121"/>
      <c r="C122" s="121"/>
      <c r="D122" s="121" t="s">
        <v>445</v>
      </c>
      <c r="F122" s="74" t="str">
        <f t="shared" si="26"/>
        <v/>
      </c>
      <c r="G122" s="74" t="str">
        <f t="shared" si="27"/>
        <v/>
      </c>
      <c r="H122" s="74" t="str">
        <f t="shared" si="28"/>
        <v/>
      </c>
      <c r="I122" s="184" t="str">
        <f>'L-Lesobservatie'!H55</f>
        <v>leeg</v>
      </c>
      <c r="J122" s="62" t="str">
        <f t="shared" si="16"/>
        <v/>
      </c>
    </row>
    <row r="123" spans="1:10" s="184" customFormat="1" ht="18" customHeight="1">
      <c r="A123" s="184" t="s">
        <v>5338</v>
      </c>
      <c r="B123" s="121"/>
      <c r="C123" s="121" t="s">
        <v>258</v>
      </c>
      <c r="D123" s="124" t="s">
        <v>446</v>
      </c>
      <c r="F123" s="74" t="str">
        <f t="shared" si="26"/>
        <v/>
      </c>
      <c r="G123" s="74" t="str">
        <f t="shared" si="27"/>
        <v/>
      </c>
      <c r="H123" s="74" t="str">
        <f t="shared" si="28"/>
        <v/>
      </c>
      <c r="I123" s="184" t="str">
        <f>'L-Gesprek lln'!H15</f>
        <v>leeg</v>
      </c>
      <c r="J123" s="62" t="str">
        <f t="shared" si="16"/>
        <v/>
      </c>
    </row>
    <row r="124" spans="1:10" s="184" customFormat="1" ht="18" customHeight="1">
      <c r="A124" s="184" t="s">
        <v>5339</v>
      </c>
      <c r="B124" s="121"/>
      <c r="C124" s="121"/>
      <c r="D124" s="121" t="s">
        <v>447</v>
      </c>
      <c r="F124" s="74" t="str">
        <f t="shared" si="26"/>
        <v/>
      </c>
      <c r="G124" s="74" t="str">
        <f t="shared" si="27"/>
        <v/>
      </c>
      <c r="H124" s="74" t="str">
        <f t="shared" si="28"/>
        <v/>
      </c>
      <c r="I124" s="184" t="str">
        <f>'L-Gesprek lln'!H16</f>
        <v>leeg</v>
      </c>
      <c r="J124" s="62" t="str">
        <f t="shared" si="16"/>
        <v/>
      </c>
    </row>
    <row r="125" spans="1:10" s="184" customFormat="1" ht="18" customHeight="1">
      <c r="A125" s="184" t="s">
        <v>5340</v>
      </c>
      <c r="B125" s="121"/>
      <c r="C125" s="121"/>
      <c r="D125" s="121" t="s">
        <v>448</v>
      </c>
      <c r="F125" s="74" t="str">
        <f t="shared" si="26"/>
        <v/>
      </c>
      <c r="G125" s="74" t="str">
        <f t="shared" si="27"/>
        <v/>
      </c>
      <c r="H125" s="74" t="str">
        <f t="shared" si="28"/>
        <v/>
      </c>
      <c r="I125" s="184" t="str">
        <f>'L-Gesprek lln'!H17</f>
        <v>leeg</v>
      </c>
      <c r="J125" s="62" t="str">
        <f t="shared" si="16"/>
        <v/>
      </c>
    </row>
    <row r="126" spans="1:10" ht="18" customHeight="1">
      <c r="A126" s="184" t="s">
        <v>5341</v>
      </c>
      <c r="B126" s="123" t="s">
        <v>55</v>
      </c>
      <c r="C126" s="282" t="s">
        <v>259</v>
      </c>
      <c r="D126" s="282"/>
      <c r="E126" s="185" t="s">
        <v>56</v>
      </c>
      <c r="F126" s="202"/>
      <c r="G126" s="202"/>
      <c r="H126" s="202"/>
      <c r="I126" s="62" t="str">
        <f>IF(F126="x","ja",IF(G126="x","neen",IF(H126="x","NW","leeg")))</f>
        <v>leeg</v>
      </c>
      <c r="J126" s="62" t="str">
        <f t="shared" si="16"/>
        <v/>
      </c>
    </row>
    <row r="127" spans="1:10" ht="18" customHeight="1">
      <c r="A127" s="184" t="s">
        <v>5342</v>
      </c>
      <c r="B127" s="124"/>
      <c r="C127" s="124"/>
      <c r="D127" s="124" t="s">
        <v>705</v>
      </c>
      <c r="E127" s="191"/>
      <c r="F127" s="74" t="str">
        <f>IF(I127="ja","x","")</f>
        <v/>
      </c>
      <c r="G127" s="74" t="str">
        <f>IF(I127="neen","x","")</f>
        <v/>
      </c>
      <c r="H127" s="74" t="str">
        <f>IF(I127="NW","x","")</f>
        <v/>
      </c>
      <c r="I127" s="179" t="str">
        <f>'L-Gesprek lkr'!H50</f>
        <v>leeg</v>
      </c>
      <c r="J127" s="62" t="str">
        <f t="shared" si="16"/>
        <v/>
      </c>
    </row>
    <row r="128" spans="1:10" ht="18" customHeight="1">
      <c r="A128" s="184" t="s">
        <v>5343</v>
      </c>
      <c r="B128" s="124"/>
      <c r="C128" s="282" t="s">
        <v>372</v>
      </c>
      <c r="D128" s="282"/>
      <c r="E128" s="185" t="s">
        <v>56</v>
      </c>
      <c r="F128" s="202"/>
      <c r="G128" s="202"/>
      <c r="H128" s="202"/>
      <c r="I128" s="62" t="str">
        <f>IF(F128="x","ja",IF(G128="x","neen",IF(H128="x","NW","leeg")))</f>
        <v>leeg</v>
      </c>
      <c r="J128" s="62" t="str">
        <f t="shared" si="16"/>
        <v/>
      </c>
    </row>
    <row r="129" spans="1:10" ht="18" customHeight="1">
      <c r="A129" s="184" t="s">
        <v>5344</v>
      </c>
      <c r="B129" s="124"/>
      <c r="C129" s="124"/>
      <c r="D129" s="124" t="s">
        <v>57</v>
      </c>
      <c r="E129" s="191"/>
      <c r="F129" s="74" t="str">
        <f t="shared" ref="F129:F136" si="29">IF(I129="ja","x","")</f>
        <v/>
      </c>
      <c r="G129" s="74" t="str">
        <f t="shared" ref="G129:G136" si="30">IF(I129="neen","x","")</f>
        <v/>
      </c>
      <c r="H129" s="74" t="str">
        <f t="shared" ref="H129:H136" si="31">IF(I129="NW","x","")</f>
        <v/>
      </c>
      <c r="I129" s="179" t="str">
        <f>'L-Lesobservatie'!H56</f>
        <v>leeg</v>
      </c>
      <c r="J129" s="62" t="str">
        <f t="shared" si="16"/>
        <v/>
      </c>
    </row>
    <row r="130" spans="1:10" ht="18" customHeight="1">
      <c r="A130" s="184" t="s">
        <v>5345</v>
      </c>
      <c r="B130" s="124"/>
      <c r="C130" s="124"/>
      <c r="D130" s="124" t="s">
        <v>707</v>
      </c>
      <c r="E130" s="191"/>
      <c r="F130" s="74" t="str">
        <f t="shared" si="29"/>
        <v/>
      </c>
      <c r="G130" s="74" t="str">
        <f t="shared" si="30"/>
        <v/>
      </c>
      <c r="H130" s="74" t="str">
        <f t="shared" si="31"/>
        <v/>
      </c>
      <c r="I130" s="179" t="str">
        <f>'L-Lesobservatie'!H57</f>
        <v>leeg</v>
      </c>
      <c r="J130" s="62" t="str">
        <f t="shared" si="16"/>
        <v/>
      </c>
    </row>
    <row r="131" spans="1:10" ht="18" customHeight="1">
      <c r="A131" s="184" t="s">
        <v>5346</v>
      </c>
      <c r="B131" s="124"/>
      <c r="C131" s="121"/>
      <c r="D131" s="121" t="s">
        <v>449</v>
      </c>
      <c r="E131" s="191"/>
      <c r="F131" s="74" t="str">
        <f t="shared" si="29"/>
        <v/>
      </c>
      <c r="G131" s="74" t="str">
        <f t="shared" si="30"/>
        <v/>
      </c>
      <c r="H131" s="74" t="str">
        <f t="shared" si="31"/>
        <v/>
      </c>
      <c r="I131" s="179" t="str">
        <f>'L-Lesobservatie'!H58</f>
        <v>leeg</v>
      </c>
      <c r="J131" s="62" t="str">
        <f t="shared" si="16"/>
        <v/>
      </c>
    </row>
    <row r="132" spans="1:10" ht="18" customHeight="1">
      <c r="A132" s="184" t="s">
        <v>5347</v>
      </c>
      <c r="B132" s="124"/>
      <c r="C132" s="121"/>
      <c r="D132" s="121" t="s">
        <v>718</v>
      </c>
      <c r="E132" s="191"/>
      <c r="F132" s="74" t="str">
        <f t="shared" si="29"/>
        <v/>
      </c>
      <c r="G132" s="74" t="str">
        <f t="shared" si="30"/>
        <v/>
      </c>
      <c r="H132" s="74" t="str">
        <f t="shared" si="31"/>
        <v/>
      </c>
      <c r="I132" s="179" t="str">
        <f>'L-Lesobservatie'!H59</f>
        <v>leeg</v>
      </c>
      <c r="J132" s="62" t="str">
        <f t="shared" ref="J132:J195" si="32">IF(ISERROR(I132),"!!!!","")</f>
        <v/>
      </c>
    </row>
    <row r="133" spans="1:10" ht="18" customHeight="1">
      <c r="A133" s="184" t="s">
        <v>5348</v>
      </c>
      <c r="B133" s="124"/>
      <c r="C133" s="121"/>
      <c r="D133" s="121" t="s">
        <v>717</v>
      </c>
      <c r="E133" s="191"/>
      <c r="F133" s="74" t="str">
        <f t="shared" si="29"/>
        <v/>
      </c>
      <c r="G133" s="74" t="str">
        <f t="shared" si="30"/>
        <v/>
      </c>
      <c r="H133" s="74" t="str">
        <f t="shared" si="31"/>
        <v/>
      </c>
      <c r="I133" s="179" t="str">
        <f>'L-Lesobservatie'!H60</f>
        <v>leeg</v>
      </c>
      <c r="J133" s="62" t="str">
        <f t="shared" si="32"/>
        <v/>
      </c>
    </row>
    <row r="134" spans="1:10" ht="18" customHeight="1">
      <c r="A134" s="184" t="s">
        <v>5349</v>
      </c>
      <c r="B134" s="124"/>
      <c r="C134" s="121"/>
      <c r="D134" s="121" t="s">
        <v>62</v>
      </c>
      <c r="E134" s="191"/>
      <c r="F134" s="74" t="str">
        <f t="shared" si="29"/>
        <v/>
      </c>
      <c r="G134" s="74" t="str">
        <f t="shared" si="30"/>
        <v/>
      </c>
      <c r="H134" s="74" t="str">
        <f t="shared" si="31"/>
        <v/>
      </c>
      <c r="I134" s="179" t="str">
        <f>'L-Lesobservatie'!H61</f>
        <v>leeg</v>
      </c>
      <c r="J134" s="62" t="str">
        <f t="shared" si="32"/>
        <v/>
      </c>
    </row>
    <row r="135" spans="1:10" ht="18" customHeight="1">
      <c r="A135" s="184" t="s">
        <v>5350</v>
      </c>
      <c r="B135" s="124"/>
      <c r="C135" s="121"/>
      <c r="D135" s="121" t="s">
        <v>58</v>
      </c>
      <c r="E135" s="191"/>
      <c r="F135" s="74" t="str">
        <f t="shared" si="29"/>
        <v/>
      </c>
      <c r="G135" s="74" t="str">
        <f t="shared" si="30"/>
        <v/>
      </c>
      <c r="H135" s="74" t="str">
        <f t="shared" si="31"/>
        <v/>
      </c>
      <c r="I135" s="179" t="str">
        <f>'L-Lesobservatie'!H62</f>
        <v>leeg</v>
      </c>
      <c r="J135" s="62" t="str">
        <f t="shared" si="32"/>
        <v/>
      </c>
    </row>
    <row r="136" spans="1:10" ht="18" customHeight="1">
      <c r="A136" s="184" t="s">
        <v>5351</v>
      </c>
      <c r="B136" s="124"/>
      <c r="C136" s="124"/>
      <c r="D136" s="124" t="s">
        <v>450</v>
      </c>
      <c r="E136" s="191"/>
      <c r="F136" s="74" t="str">
        <f t="shared" si="29"/>
        <v/>
      </c>
      <c r="G136" s="74" t="str">
        <f t="shared" si="30"/>
        <v/>
      </c>
      <c r="H136" s="74" t="str">
        <f t="shared" si="31"/>
        <v/>
      </c>
      <c r="I136" s="179" t="str">
        <f>'L-Lesobservatie'!H63</f>
        <v>leeg</v>
      </c>
      <c r="J136" s="62" t="str">
        <f t="shared" si="32"/>
        <v/>
      </c>
    </row>
    <row r="137" spans="1:10" ht="18" customHeight="1">
      <c r="A137" s="184" t="s">
        <v>5352</v>
      </c>
      <c r="B137" s="124"/>
      <c r="C137" s="282" t="s">
        <v>260</v>
      </c>
      <c r="D137" s="282"/>
      <c r="E137" s="185" t="s">
        <v>56</v>
      </c>
      <c r="F137" s="202"/>
      <c r="G137" s="202"/>
      <c r="H137" s="202"/>
      <c r="I137" s="62" t="str">
        <f>IF(F137="x","ja",IF(G137="x","neen",IF(H137="x","NW","leeg")))</f>
        <v>leeg</v>
      </c>
      <c r="J137" s="62" t="str">
        <f t="shared" si="32"/>
        <v/>
      </c>
    </row>
    <row r="138" spans="1:10" ht="18" customHeight="1">
      <c r="A138" s="184" t="s">
        <v>5353</v>
      </c>
      <c r="B138" s="124"/>
      <c r="C138" s="124"/>
      <c r="D138" s="124" t="s">
        <v>76</v>
      </c>
      <c r="E138" s="191"/>
      <c r="F138" s="74" t="str">
        <f>IF(I138="ja","x","")</f>
        <v/>
      </c>
      <c r="G138" s="74" t="str">
        <f>IF(I138="neen","x","")</f>
        <v/>
      </c>
      <c r="H138" s="74" t="str">
        <f>IF(I138="NW","x","")</f>
        <v/>
      </c>
      <c r="I138" s="179" t="str">
        <f>'L-Gesprek lkr'!H51</f>
        <v>leeg</v>
      </c>
      <c r="J138" s="62" t="str">
        <f t="shared" si="32"/>
        <v/>
      </c>
    </row>
    <row r="139" spans="1:10" ht="18" customHeight="1">
      <c r="A139" s="184" t="s">
        <v>5354</v>
      </c>
      <c r="B139" s="124"/>
      <c r="C139" s="124"/>
      <c r="D139" s="124" t="s">
        <v>188</v>
      </c>
      <c r="E139" s="191"/>
      <c r="F139" s="74" t="str">
        <f>IF(I139="ja","x","")</f>
        <v/>
      </c>
      <c r="G139" s="74" t="str">
        <f>IF(I139="neen","x","")</f>
        <v/>
      </c>
      <c r="H139" s="74" t="str">
        <f>IF(I139="NW","x","")</f>
        <v/>
      </c>
      <c r="I139" s="179" t="str">
        <f>'L-Gesprek lkr'!H52</f>
        <v>leeg</v>
      </c>
      <c r="J139" s="62" t="str">
        <f t="shared" si="32"/>
        <v/>
      </c>
    </row>
    <row r="140" spans="1:10" ht="18" customHeight="1">
      <c r="A140" s="184" t="s">
        <v>5355</v>
      </c>
      <c r="B140" s="124"/>
      <c r="C140" s="124"/>
      <c r="D140" s="124" t="s">
        <v>75</v>
      </c>
      <c r="E140" s="191"/>
      <c r="F140" s="74" t="str">
        <f>IF(I140="ja","x","")</f>
        <v/>
      </c>
      <c r="G140" s="74" t="str">
        <f>IF(I140="neen","x","")</f>
        <v/>
      </c>
      <c r="H140" s="74" t="str">
        <f>IF(I140="NW","x","")</f>
        <v/>
      </c>
      <c r="I140" s="179" t="str">
        <f>'L-Gesprek lkr'!H53</f>
        <v>leeg</v>
      </c>
      <c r="J140" s="62" t="str">
        <f t="shared" si="32"/>
        <v/>
      </c>
    </row>
    <row r="141" spans="1:10" ht="18" customHeight="1">
      <c r="A141" s="184" t="s">
        <v>5356</v>
      </c>
      <c r="B141" s="124"/>
      <c r="C141" s="282" t="s">
        <v>146</v>
      </c>
      <c r="D141" s="282"/>
      <c r="E141" s="185" t="s">
        <v>56</v>
      </c>
      <c r="F141" s="202"/>
      <c r="G141" s="202"/>
      <c r="H141" s="202"/>
      <c r="I141" s="62" t="str">
        <f>IF(F141="x","ja",IF(G141="x","neen",IF(H141="x","NW","leeg")))</f>
        <v>leeg</v>
      </c>
      <c r="J141" s="62" t="str">
        <f t="shared" si="32"/>
        <v/>
      </c>
    </row>
    <row r="142" spans="1:10" ht="18" customHeight="1">
      <c r="A142" s="184" t="s">
        <v>5357</v>
      </c>
      <c r="B142" s="124"/>
      <c r="C142" s="124"/>
      <c r="D142" s="124" t="s">
        <v>6</v>
      </c>
      <c r="E142" s="191"/>
      <c r="F142" s="74" t="str">
        <f>IF(I142="ja","x","")</f>
        <v/>
      </c>
      <c r="G142" s="74" t="str">
        <f>IF(I142="neen","x","")</f>
        <v/>
      </c>
      <c r="H142" s="74" t="str">
        <f>IF(I142="NW","x","")</f>
        <v/>
      </c>
      <c r="I142" s="179" t="str">
        <f>'L-Gesprek lkr'!H54</f>
        <v>leeg</v>
      </c>
      <c r="J142" s="62" t="str">
        <f t="shared" si="32"/>
        <v/>
      </c>
    </row>
    <row r="143" spans="1:10" ht="18" customHeight="1">
      <c r="A143" s="184" t="s">
        <v>5358</v>
      </c>
      <c r="B143" s="124"/>
      <c r="C143" s="282" t="s">
        <v>163</v>
      </c>
      <c r="D143" s="282"/>
      <c r="E143" s="185" t="s">
        <v>56</v>
      </c>
      <c r="F143" s="202"/>
      <c r="G143" s="202"/>
      <c r="H143" s="202"/>
      <c r="I143" s="62" t="str">
        <f>IF(F143="x","ja",IF(G143="x","neen",IF(H143="x","NW","leeg")))</f>
        <v>leeg</v>
      </c>
      <c r="J143" s="62" t="str">
        <f t="shared" si="32"/>
        <v/>
      </c>
    </row>
    <row r="144" spans="1:10" ht="18" customHeight="1">
      <c r="A144" s="184" t="s">
        <v>5359</v>
      </c>
      <c r="B144" s="124"/>
      <c r="C144" s="124"/>
      <c r="D144" s="124" t="s">
        <v>61</v>
      </c>
      <c r="E144" s="191"/>
      <c r="F144" s="74" t="str">
        <f t="shared" ref="F144:F153" si="33">IF(I144="ja","x","")</f>
        <v/>
      </c>
      <c r="G144" s="74" t="str">
        <f t="shared" ref="G144:G153" si="34">IF(I144="neen","x","")</f>
        <v/>
      </c>
      <c r="H144" s="74" t="str">
        <f t="shared" ref="H144:H153" si="35">IF(I144="NW","x","")</f>
        <v/>
      </c>
      <c r="I144" s="179" t="str">
        <f>'L-Gesprek lkr'!H55</f>
        <v>leeg</v>
      </c>
      <c r="J144" s="62" t="str">
        <f t="shared" si="32"/>
        <v/>
      </c>
    </row>
    <row r="145" spans="1:10" ht="18" customHeight="1">
      <c r="A145" s="184" t="s">
        <v>5360</v>
      </c>
      <c r="B145" s="124"/>
      <c r="C145" s="124"/>
      <c r="D145" s="124" t="s">
        <v>697</v>
      </c>
      <c r="E145" s="191"/>
      <c r="F145" s="74" t="str">
        <f t="shared" si="33"/>
        <v/>
      </c>
      <c r="G145" s="74" t="str">
        <f t="shared" si="34"/>
        <v/>
      </c>
      <c r="H145" s="74" t="str">
        <f t="shared" si="35"/>
        <v/>
      </c>
      <c r="I145" s="179" t="str">
        <f>'L-Gesprek lkr'!H56</f>
        <v>leeg</v>
      </c>
      <c r="J145" s="62" t="str">
        <f t="shared" si="32"/>
        <v/>
      </c>
    </row>
    <row r="146" spans="1:10" ht="18" customHeight="1">
      <c r="A146" s="184" t="s">
        <v>5361</v>
      </c>
      <c r="B146" s="124"/>
      <c r="C146" s="124"/>
      <c r="D146" s="124" t="s">
        <v>698</v>
      </c>
      <c r="E146" s="191"/>
      <c r="F146" s="74" t="str">
        <f t="shared" si="33"/>
        <v/>
      </c>
      <c r="G146" s="74" t="str">
        <f t="shared" si="34"/>
        <v/>
      </c>
      <c r="H146" s="74" t="str">
        <f t="shared" si="35"/>
        <v/>
      </c>
      <c r="I146" s="179" t="str">
        <f>'L-Gesprek lkr'!H57</f>
        <v>leeg</v>
      </c>
      <c r="J146" s="62" t="str">
        <f t="shared" si="32"/>
        <v/>
      </c>
    </row>
    <row r="147" spans="1:10" ht="18" customHeight="1">
      <c r="A147" s="184" t="s">
        <v>5362</v>
      </c>
      <c r="B147" s="124"/>
      <c r="C147" s="124"/>
      <c r="D147" s="124" t="s">
        <v>699</v>
      </c>
      <c r="E147" s="191"/>
      <c r="F147" s="74" t="str">
        <f t="shared" si="33"/>
        <v/>
      </c>
      <c r="G147" s="74" t="str">
        <f t="shared" si="34"/>
        <v/>
      </c>
      <c r="H147" s="74" t="str">
        <f t="shared" si="35"/>
        <v/>
      </c>
      <c r="I147" s="179" t="str">
        <f>'L-Gesprek lkr'!H58</f>
        <v>leeg</v>
      </c>
      <c r="J147" s="62" t="str">
        <f t="shared" si="32"/>
        <v/>
      </c>
    </row>
    <row r="148" spans="1:10" ht="18" customHeight="1">
      <c r="A148" s="184" t="s">
        <v>5363</v>
      </c>
      <c r="B148" s="124"/>
      <c r="C148" s="121"/>
      <c r="D148" s="124" t="s">
        <v>451</v>
      </c>
      <c r="E148" s="191"/>
      <c r="F148" s="74" t="str">
        <f t="shared" si="33"/>
        <v/>
      </c>
      <c r="G148" s="74" t="str">
        <f t="shared" si="34"/>
        <v/>
      </c>
      <c r="H148" s="74" t="str">
        <f t="shared" si="35"/>
        <v/>
      </c>
      <c r="I148" s="179" t="str">
        <f>'L-Gesprek lkr'!H59</f>
        <v>leeg</v>
      </c>
      <c r="J148" s="62" t="str">
        <f t="shared" si="32"/>
        <v/>
      </c>
    </row>
    <row r="149" spans="1:10" ht="18" customHeight="1">
      <c r="A149" s="184" t="s">
        <v>5364</v>
      </c>
      <c r="B149" s="124"/>
      <c r="C149" s="121"/>
      <c r="D149" s="124" t="s">
        <v>700</v>
      </c>
      <c r="E149" s="191"/>
      <c r="F149" s="74" t="str">
        <f t="shared" si="33"/>
        <v/>
      </c>
      <c r="G149" s="74" t="str">
        <f t="shared" si="34"/>
        <v/>
      </c>
      <c r="H149" s="74" t="str">
        <f t="shared" si="35"/>
        <v/>
      </c>
      <c r="I149" s="179" t="str">
        <f>'L-Gesprek lkr'!H60</f>
        <v>leeg</v>
      </c>
      <c r="J149" s="62" t="str">
        <f t="shared" si="32"/>
        <v/>
      </c>
    </row>
    <row r="150" spans="1:10" ht="18" customHeight="1">
      <c r="A150" s="184" t="s">
        <v>5365</v>
      </c>
      <c r="B150" s="124"/>
      <c r="C150" s="121"/>
      <c r="D150" s="124" t="s">
        <v>701</v>
      </c>
      <c r="E150" s="191"/>
      <c r="F150" s="74" t="str">
        <f t="shared" si="33"/>
        <v/>
      </c>
      <c r="G150" s="74" t="str">
        <f t="shared" si="34"/>
        <v/>
      </c>
      <c r="H150" s="74" t="str">
        <f t="shared" si="35"/>
        <v/>
      </c>
      <c r="I150" s="179" t="str">
        <f>'L-Gesprek lkr'!H61</f>
        <v>leeg</v>
      </c>
      <c r="J150" s="62" t="str">
        <f t="shared" si="32"/>
        <v/>
      </c>
    </row>
    <row r="151" spans="1:10" ht="18" customHeight="1">
      <c r="A151" s="184" t="s">
        <v>5366</v>
      </c>
      <c r="B151" s="124"/>
      <c r="C151" s="121"/>
      <c r="D151" s="124" t="s">
        <v>702</v>
      </c>
      <c r="E151" s="191"/>
      <c r="F151" s="74" t="str">
        <f t="shared" si="33"/>
        <v/>
      </c>
      <c r="G151" s="74" t="str">
        <f t="shared" si="34"/>
        <v/>
      </c>
      <c r="H151" s="74" t="str">
        <f t="shared" si="35"/>
        <v/>
      </c>
      <c r="I151" s="179" t="str">
        <f>'L-Gesprek lkr'!H62</f>
        <v>leeg</v>
      </c>
      <c r="J151" s="62" t="str">
        <f t="shared" si="32"/>
        <v/>
      </c>
    </row>
    <row r="152" spans="1:10" ht="18" customHeight="1">
      <c r="A152" s="184" t="s">
        <v>5367</v>
      </c>
      <c r="B152" s="124"/>
      <c r="C152" s="121"/>
      <c r="D152" s="124" t="s">
        <v>703</v>
      </c>
      <c r="E152" s="191"/>
      <c r="F152" s="74" t="str">
        <f t="shared" si="33"/>
        <v/>
      </c>
      <c r="G152" s="74" t="str">
        <f t="shared" si="34"/>
        <v/>
      </c>
      <c r="H152" s="74" t="str">
        <f t="shared" si="35"/>
        <v/>
      </c>
      <c r="I152" s="179" t="str">
        <f>'L-Gesprek lkr'!H63</f>
        <v>leeg</v>
      </c>
      <c r="J152" s="62" t="str">
        <f t="shared" si="32"/>
        <v/>
      </c>
    </row>
    <row r="153" spans="1:10" ht="18" customHeight="1">
      <c r="A153" s="184" t="s">
        <v>5368</v>
      </c>
      <c r="B153" s="124"/>
      <c r="C153" s="121"/>
      <c r="D153" s="124" t="s">
        <v>704</v>
      </c>
      <c r="E153" s="191"/>
      <c r="F153" s="74" t="str">
        <f t="shared" si="33"/>
        <v/>
      </c>
      <c r="G153" s="74" t="str">
        <f t="shared" si="34"/>
        <v/>
      </c>
      <c r="H153" s="74" t="str">
        <f t="shared" si="35"/>
        <v/>
      </c>
      <c r="I153" s="179" t="str">
        <f>'L-Gesprek lkr'!H64</f>
        <v>leeg</v>
      </c>
      <c r="J153" s="62" t="str">
        <f t="shared" si="32"/>
        <v/>
      </c>
    </row>
    <row r="154" spans="1:10" ht="18" customHeight="1">
      <c r="A154" s="184" t="s">
        <v>5369</v>
      </c>
      <c r="B154" s="124"/>
      <c r="C154" s="282" t="s">
        <v>147</v>
      </c>
      <c r="D154" s="282"/>
      <c r="E154" s="185" t="s">
        <v>56</v>
      </c>
      <c r="F154" s="202"/>
      <c r="G154" s="202"/>
      <c r="H154" s="202"/>
      <c r="I154" s="62" t="str">
        <f>IF(F154="x","ja",IF(G154="x","neen",IF(H154="x","NW","leeg")))</f>
        <v>leeg</v>
      </c>
      <c r="J154" s="62" t="str">
        <f t="shared" si="32"/>
        <v/>
      </c>
    </row>
    <row r="155" spans="1:10" ht="51" customHeight="1">
      <c r="A155" s="184" t="s">
        <v>5370</v>
      </c>
      <c r="B155" s="124"/>
      <c r="C155" s="124"/>
      <c r="D155" s="124" t="s">
        <v>173</v>
      </c>
      <c r="E155" s="191"/>
      <c r="F155" s="74" t="str">
        <f>IF(I155="ja","x","")</f>
        <v/>
      </c>
      <c r="G155" s="74" t="str">
        <f>IF(I155="neen","x","")</f>
        <v/>
      </c>
      <c r="H155" s="74" t="str">
        <f>IF(I155="NW","x","")</f>
        <v/>
      </c>
      <c r="I155" s="179" t="str">
        <f>'L-Lesobservatie'!H64</f>
        <v>leeg</v>
      </c>
      <c r="J155" s="62" t="str">
        <f t="shared" si="32"/>
        <v/>
      </c>
    </row>
    <row r="156" spans="1:10" ht="18" customHeight="1">
      <c r="A156" s="179" t="s">
        <v>5371</v>
      </c>
      <c r="B156" s="122" t="s">
        <v>7</v>
      </c>
      <c r="C156" s="282" t="s">
        <v>8</v>
      </c>
      <c r="D156" s="282"/>
      <c r="E156" s="190" t="s">
        <v>56</v>
      </c>
      <c r="F156" s="202"/>
      <c r="G156" s="202"/>
      <c r="H156" s="202"/>
      <c r="I156" s="62" t="str">
        <f>IF(F156="x","ja",IF(G156="x","neen",IF(H156="x","NW","leeg")))</f>
        <v>leeg</v>
      </c>
      <c r="J156" s="62" t="str">
        <f t="shared" si="32"/>
        <v/>
      </c>
    </row>
    <row r="157" spans="1:10" s="184" customFormat="1" ht="18" customHeight="1">
      <c r="A157" s="184" t="s">
        <v>5372</v>
      </c>
      <c r="B157" s="123" t="s">
        <v>46</v>
      </c>
      <c r="C157" s="121" t="s">
        <v>255</v>
      </c>
      <c r="D157" s="124" t="s">
        <v>452</v>
      </c>
      <c r="E157" s="193"/>
      <c r="F157" s="74" t="str">
        <f t="shared" ref="F157:F162" si="36">IF(I157="ja","x","")</f>
        <v/>
      </c>
      <c r="G157" s="74" t="str">
        <f t="shared" ref="G157:G162" si="37">IF(I157="neen","x","")</f>
        <v/>
      </c>
      <c r="H157" s="74" t="str">
        <f t="shared" ref="H157:H162" si="38">IF(I157="NW","x","")</f>
        <v/>
      </c>
      <c r="I157" s="184" t="str">
        <f>'L-Lesobservatie'!H66</f>
        <v>leeg</v>
      </c>
      <c r="J157" s="62" t="str">
        <f t="shared" si="32"/>
        <v/>
      </c>
    </row>
    <row r="158" spans="1:10" s="184" customFormat="1" ht="18" customHeight="1">
      <c r="A158" s="184" t="s">
        <v>5373</v>
      </c>
      <c r="B158" s="121"/>
      <c r="C158" s="121"/>
      <c r="D158" s="121" t="s">
        <v>453</v>
      </c>
      <c r="E158" s="183"/>
      <c r="F158" s="74" t="str">
        <f t="shared" si="36"/>
        <v/>
      </c>
      <c r="G158" s="74" t="str">
        <f t="shared" si="37"/>
        <v/>
      </c>
      <c r="H158" s="74" t="str">
        <f t="shared" si="38"/>
        <v/>
      </c>
      <c r="I158" s="184" t="str">
        <f>'L-Lesobservatie'!H67</f>
        <v>leeg</v>
      </c>
      <c r="J158" s="62" t="str">
        <f t="shared" si="32"/>
        <v/>
      </c>
    </row>
    <row r="159" spans="1:10" s="184" customFormat="1" ht="18" customHeight="1">
      <c r="A159" s="184" t="s">
        <v>5374</v>
      </c>
      <c r="B159" s="121"/>
      <c r="C159" s="121"/>
      <c r="D159" s="121" t="s">
        <v>454</v>
      </c>
      <c r="E159" s="183"/>
      <c r="F159" s="74" t="str">
        <f t="shared" si="36"/>
        <v/>
      </c>
      <c r="G159" s="74" t="str">
        <f t="shared" si="37"/>
        <v/>
      </c>
      <c r="H159" s="74" t="str">
        <f t="shared" si="38"/>
        <v/>
      </c>
      <c r="I159" s="184" t="str">
        <f>'L-Lesobservatie'!H68</f>
        <v>leeg</v>
      </c>
      <c r="J159" s="62" t="str">
        <f t="shared" si="32"/>
        <v/>
      </c>
    </row>
    <row r="160" spans="1:10" s="184" customFormat="1" ht="18" customHeight="1">
      <c r="A160" s="184" t="s">
        <v>5375</v>
      </c>
      <c r="B160" s="121"/>
      <c r="C160" s="121" t="s">
        <v>258</v>
      </c>
      <c r="D160" s="124" t="s">
        <v>455</v>
      </c>
      <c r="E160" s="183"/>
      <c r="F160" s="74" t="str">
        <f t="shared" si="36"/>
        <v/>
      </c>
      <c r="G160" s="74" t="str">
        <f t="shared" si="37"/>
        <v/>
      </c>
      <c r="H160" s="74" t="str">
        <f t="shared" si="38"/>
        <v/>
      </c>
      <c r="I160" s="184" t="str">
        <f>'L-Gesprek lln'!H19</f>
        <v>leeg</v>
      </c>
      <c r="J160" s="62" t="str">
        <f t="shared" si="32"/>
        <v/>
      </c>
    </row>
    <row r="161" spans="1:10" s="184" customFormat="1" ht="18" customHeight="1">
      <c r="A161" s="184" t="s">
        <v>5376</v>
      </c>
      <c r="B161" s="121"/>
      <c r="C161" s="121"/>
      <c r="D161" s="121" t="s">
        <v>456</v>
      </c>
      <c r="E161" s="183"/>
      <c r="F161" s="74" t="str">
        <f t="shared" si="36"/>
        <v/>
      </c>
      <c r="G161" s="74" t="str">
        <f t="shared" si="37"/>
        <v/>
      </c>
      <c r="H161" s="74" t="str">
        <f t="shared" si="38"/>
        <v/>
      </c>
      <c r="I161" s="184" t="str">
        <f>'L-Gesprek lln'!H20</f>
        <v>leeg</v>
      </c>
      <c r="J161" s="62" t="str">
        <f t="shared" si="32"/>
        <v/>
      </c>
    </row>
    <row r="162" spans="1:10" s="184" customFormat="1" ht="18" customHeight="1">
      <c r="A162" s="184" t="s">
        <v>5377</v>
      </c>
      <c r="B162" s="121"/>
      <c r="C162" s="121"/>
      <c r="D162" s="121" t="s">
        <v>457</v>
      </c>
      <c r="E162" s="183"/>
      <c r="F162" s="74" t="str">
        <f t="shared" si="36"/>
        <v/>
      </c>
      <c r="G162" s="74" t="str">
        <f t="shared" si="37"/>
        <v/>
      </c>
      <c r="H162" s="74" t="str">
        <f t="shared" si="38"/>
        <v/>
      </c>
      <c r="I162" s="184" t="str">
        <f>'L-Gesprek lln'!H21</f>
        <v>leeg</v>
      </c>
      <c r="J162" s="62" t="str">
        <f t="shared" si="32"/>
        <v/>
      </c>
    </row>
    <row r="163" spans="1:10" s="184" customFormat="1" ht="18" customHeight="1">
      <c r="A163" s="184" t="s">
        <v>5378</v>
      </c>
      <c r="B163" s="123" t="s">
        <v>55</v>
      </c>
      <c r="C163" s="282" t="s">
        <v>259</v>
      </c>
      <c r="D163" s="282"/>
      <c r="E163" s="185" t="s">
        <v>56</v>
      </c>
      <c r="F163" s="202"/>
      <c r="G163" s="202"/>
      <c r="H163" s="202"/>
      <c r="I163" s="62" t="str">
        <f>IF(F163="x","ja",IF(G163="x","neen",IF(H163="x","NW","leeg")))</f>
        <v>leeg</v>
      </c>
      <c r="J163" s="62" t="str">
        <f t="shared" si="32"/>
        <v/>
      </c>
    </row>
    <row r="164" spans="1:10" s="184" customFormat="1" ht="18" customHeight="1">
      <c r="A164" s="184" t="s">
        <v>5379</v>
      </c>
      <c r="B164" s="121"/>
      <c r="C164" s="121"/>
      <c r="D164" s="124" t="s">
        <v>714</v>
      </c>
      <c r="E164" s="183"/>
      <c r="F164" s="74" t="str">
        <f>IF(I164="ja","x","")</f>
        <v/>
      </c>
      <c r="G164" s="74" t="str">
        <f>IF(I164="neen","x","")</f>
        <v/>
      </c>
      <c r="H164" s="74" t="str">
        <f>IF(I164="NW","x","")</f>
        <v/>
      </c>
      <c r="I164" s="184" t="str">
        <f>'L-Gesprek lkr'!H66</f>
        <v>leeg</v>
      </c>
      <c r="J164" s="62" t="str">
        <f t="shared" si="32"/>
        <v/>
      </c>
    </row>
    <row r="165" spans="1:10" s="184" customFormat="1" ht="18" customHeight="1">
      <c r="A165" s="184" t="s">
        <v>5380</v>
      </c>
      <c r="B165" s="121"/>
      <c r="C165" s="282" t="s">
        <v>372</v>
      </c>
      <c r="D165" s="282"/>
      <c r="E165" s="185" t="s">
        <v>56</v>
      </c>
      <c r="F165" s="202"/>
      <c r="G165" s="202"/>
      <c r="H165" s="202"/>
      <c r="I165" s="62" t="str">
        <f>IF(F165="x","ja",IF(G165="x","neen",IF(H165="x","NW","leeg")))</f>
        <v>leeg</v>
      </c>
      <c r="J165" s="62" t="str">
        <f t="shared" si="32"/>
        <v/>
      </c>
    </row>
    <row r="166" spans="1:10" s="184" customFormat="1" ht="18" customHeight="1">
      <c r="A166" s="184" t="s">
        <v>5381</v>
      </c>
      <c r="B166" s="121"/>
      <c r="C166" s="121"/>
      <c r="D166" s="130" t="s">
        <v>66</v>
      </c>
      <c r="E166" s="183"/>
      <c r="F166" s="74" t="str">
        <f t="shared" ref="F166:F172" si="39">IF(I166="ja","x","")</f>
        <v/>
      </c>
      <c r="G166" s="74" t="str">
        <f t="shared" ref="G166:G172" si="40">IF(I166="neen","x","")</f>
        <v/>
      </c>
      <c r="H166" s="74" t="str">
        <f t="shared" ref="H166:H172" si="41">IF(I166="NW","x","")</f>
        <v/>
      </c>
      <c r="I166" s="184" t="str">
        <f>'L-Lesobservatie'!H69</f>
        <v>leeg</v>
      </c>
      <c r="J166" s="62" t="str">
        <f t="shared" si="32"/>
        <v/>
      </c>
    </row>
    <row r="167" spans="1:10" s="184" customFormat="1" ht="18" customHeight="1">
      <c r="A167" s="184" t="s">
        <v>5382</v>
      </c>
      <c r="B167" s="121"/>
      <c r="C167" s="121"/>
      <c r="D167" s="124" t="s">
        <v>458</v>
      </c>
      <c r="E167" s="183"/>
      <c r="F167" s="74" t="str">
        <f t="shared" si="39"/>
        <v/>
      </c>
      <c r="G167" s="74" t="str">
        <f t="shared" si="40"/>
        <v/>
      </c>
      <c r="H167" s="74" t="str">
        <f t="shared" si="41"/>
        <v/>
      </c>
      <c r="I167" s="184" t="str">
        <f>'L-Lesobservatie'!H70</f>
        <v>leeg</v>
      </c>
      <c r="J167" s="62" t="str">
        <f t="shared" si="32"/>
        <v/>
      </c>
    </row>
    <row r="168" spans="1:10" s="184" customFormat="1" ht="18" customHeight="1">
      <c r="A168" s="184" t="s">
        <v>5383</v>
      </c>
      <c r="B168" s="121"/>
      <c r="C168" s="121"/>
      <c r="D168" s="124" t="s">
        <v>715</v>
      </c>
      <c r="E168" s="183"/>
      <c r="F168" s="74" t="str">
        <f t="shared" si="39"/>
        <v/>
      </c>
      <c r="G168" s="74" t="str">
        <f t="shared" si="40"/>
        <v/>
      </c>
      <c r="H168" s="74" t="str">
        <f t="shared" si="41"/>
        <v/>
      </c>
      <c r="I168" s="184" t="str">
        <f>'L-Lesobservatie'!H71</f>
        <v>leeg</v>
      </c>
      <c r="J168" s="62" t="str">
        <f t="shared" si="32"/>
        <v/>
      </c>
    </row>
    <row r="169" spans="1:10" s="184" customFormat="1" ht="18" customHeight="1">
      <c r="A169" s="184" t="s">
        <v>5384</v>
      </c>
      <c r="B169" s="121"/>
      <c r="C169" s="121"/>
      <c r="D169" s="124" t="s">
        <v>716</v>
      </c>
      <c r="E169" s="183"/>
      <c r="F169" s="74" t="str">
        <f t="shared" si="39"/>
        <v/>
      </c>
      <c r="G169" s="74" t="str">
        <f t="shared" si="40"/>
        <v/>
      </c>
      <c r="H169" s="74" t="str">
        <f t="shared" si="41"/>
        <v/>
      </c>
      <c r="I169" s="184" t="str">
        <f>'L-Lesobservatie'!H72</f>
        <v>leeg</v>
      </c>
      <c r="J169" s="62" t="str">
        <f t="shared" si="32"/>
        <v/>
      </c>
    </row>
    <row r="170" spans="1:10" s="184" customFormat="1" ht="18" customHeight="1">
      <c r="A170" s="184" t="s">
        <v>5385</v>
      </c>
      <c r="B170" s="124"/>
      <c r="C170" s="121"/>
      <c r="D170" s="124" t="s">
        <v>251</v>
      </c>
      <c r="E170" s="183"/>
      <c r="F170" s="74" t="str">
        <f t="shared" si="39"/>
        <v/>
      </c>
      <c r="G170" s="74" t="str">
        <f t="shared" si="40"/>
        <v/>
      </c>
      <c r="H170" s="74" t="str">
        <f t="shared" si="41"/>
        <v/>
      </c>
      <c r="I170" s="184" t="str">
        <f>'L-Lesobservatie'!H73</f>
        <v>leeg</v>
      </c>
      <c r="J170" s="62" t="str">
        <f t="shared" si="32"/>
        <v/>
      </c>
    </row>
    <row r="171" spans="1:10" s="184" customFormat="1" ht="18" customHeight="1">
      <c r="A171" s="184" t="s">
        <v>5386</v>
      </c>
      <c r="B171" s="124"/>
      <c r="C171" s="121"/>
      <c r="D171" s="124" t="s">
        <v>65</v>
      </c>
      <c r="E171" s="183"/>
      <c r="F171" s="74" t="str">
        <f t="shared" si="39"/>
        <v/>
      </c>
      <c r="G171" s="74" t="str">
        <f t="shared" si="40"/>
        <v/>
      </c>
      <c r="H171" s="74" t="str">
        <f t="shared" si="41"/>
        <v/>
      </c>
      <c r="I171" s="184" t="str">
        <f>'L-Lesobservatie'!H74</f>
        <v>leeg</v>
      </c>
      <c r="J171" s="62" t="str">
        <f t="shared" si="32"/>
        <v/>
      </c>
    </row>
    <row r="172" spans="1:10" s="184" customFormat="1" ht="18" customHeight="1">
      <c r="A172" s="184" t="s">
        <v>5387</v>
      </c>
      <c r="B172" s="124"/>
      <c r="C172" s="124"/>
      <c r="D172" s="124" t="s">
        <v>459</v>
      </c>
      <c r="E172" s="183"/>
      <c r="F172" s="74" t="str">
        <f t="shared" si="39"/>
        <v/>
      </c>
      <c r="G172" s="74" t="str">
        <f t="shared" si="40"/>
        <v/>
      </c>
      <c r="H172" s="74" t="str">
        <f t="shared" si="41"/>
        <v/>
      </c>
      <c r="I172" s="184" t="str">
        <f>'L-Lesobservatie'!H75</f>
        <v>leeg</v>
      </c>
      <c r="J172" s="62" t="str">
        <f t="shared" si="32"/>
        <v/>
      </c>
    </row>
    <row r="173" spans="1:10" s="184" customFormat="1" ht="18" customHeight="1">
      <c r="A173" s="184" t="s">
        <v>5388</v>
      </c>
      <c r="B173" s="124"/>
      <c r="C173" s="282" t="s">
        <v>260</v>
      </c>
      <c r="D173" s="282"/>
      <c r="E173" s="185" t="s">
        <v>56</v>
      </c>
      <c r="F173" s="202"/>
      <c r="G173" s="202"/>
      <c r="H173" s="202"/>
      <c r="I173" s="62" t="str">
        <f>IF(F173="x","ja",IF(G173="x","neen",IF(H173="x","NW","leeg")))</f>
        <v>leeg</v>
      </c>
      <c r="J173" s="62" t="str">
        <f t="shared" si="32"/>
        <v/>
      </c>
    </row>
    <row r="174" spans="1:10" s="184" customFormat="1" ht="18" customHeight="1">
      <c r="A174" s="184" t="s">
        <v>5389</v>
      </c>
      <c r="B174" s="124"/>
      <c r="C174" s="121"/>
      <c r="D174" s="124" t="s">
        <v>67</v>
      </c>
      <c r="E174" s="183"/>
      <c r="F174" s="74" t="str">
        <f>IF(I174="ja","x","")</f>
        <v/>
      </c>
      <c r="G174" s="74" t="str">
        <f>IF(I174="neen","x","")</f>
        <v/>
      </c>
      <c r="H174" s="74" t="str">
        <f>IF(I174="NW","x","")</f>
        <v/>
      </c>
      <c r="I174" s="184" t="str">
        <f>'L-Gesprek lkr'!H68</f>
        <v>leeg</v>
      </c>
      <c r="J174" s="62" t="str">
        <f t="shared" si="32"/>
        <v/>
      </c>
    </row>
    <row r="175" spans="1:10" s="184" customFormat="1" ht="18" customHeight="1">
      <c r="A175" s="184" t="s">
        <v>5390</v>
      </c>
      <c r="B175" s="124"/>
      <c r="C175" s="121"/>
      <c r="D175" s="124" t="s">
        <v>68</v>
      </c>
      <c r="E175" s="183"/>
      <c r="F175" s="74" t="str">
        <f>IF(I175="ja","x","")</f>
        <v/>
      </c>
      <c r="G175" s="74" t="str">
        <f>IF(I175="neen","x","")</f>
        <v/>
      </c>
      <c r="H175" s="74" t="str">
        <f>IF(I175="NW","x","")</f>
        <v/>
      </c>
      <c r="I175" s="184" t="str">
        <f>'L-Gesprek lkr'!H69</f>
        <v>leeg</v>
      </c>
      <c r="J175" s="62" t="str">
        <f t="shared" si="32"/>
        <v/>
      </c>
    </row>
    <row r="176" spans="1:10" s="184" customFormat="1" ht="18" customHeight="1">
      <c r="A176" s="184" t="s">
        <v>5391</v>
      </c>
      <c r="B176" s="124"/>
      <c r="C176" s="121"/>
      <c r="D176" s="124" t="s">
        <v>78</v>
      </c>
      <c r="E176" s="183"/>
      <c r="F176" s="74" t="str">
        <f>IF(I176="ja","x","")</f>
        <v/>
      </c>
      <c r="G176" s="74" t="str">
        <f>IF(I176="neen","x","")</f>
        <v/>
      </c>
      <c r="H176" s="74" t="str">
        <f>IF(I176="NW","x","")</f>
        <v/>
      </c>
      <c r="I176" s="184" t="str">
        <f>'L-Gesprek lkr'!H70</f>
        <v>leeg</v>
      </c>
      <c r="J176" s="62" t="str">
        <f t="shared" si="32"/>
        <v/>
      </c>
    </row>
    <row r="177" spans="1:10" s="184" customFormat="1" ht="18" customHeight="1">
      <c r="A177" s="184" t="s">
        <v>5392</v>
      </c>
      <c r="B177" s="124"/>
      <c r="C177" s="121"/>
      <c r="D177" s="124" t="s">
        <v>175</v>
      </c>
      <c r="E177" s="183"/>
      <c r="F177" s="74" t="str">
        <f>IF(I177="ja","x","")</f>
        <v/>
      </c>
      <c r="G177" s="74" t="str">
        <f>IF(I177="neen","x","")</f>
        <v/>
      </c>
      <c r="H177" s="74" t="str">
        <f>IF(I177="NW","x","")</f>
        <v/>
      </c>
      <c r="I177" s="184" t="str">
        <f>'L-Gesprek lkr'!H71</f>
        <v>leeg</v>
      </c>
      <c r="J177" s="62" t="str">
        <f t="shared" si="32"/>
        <v/>
      </c>
    </row>
    <row r="178" spans="1:10" s="184" customFormat="1" ht="18" customHeight="1">
      <c r="A178" s="184" t="s">
        <v>5393</v>
      </c>
      <c r="B178" s="124"/>
      <c r="C178" s="282" t="s">
        <v>146</v>
      </c>
      <c r="D178" s="282"/>
      <c r="E178" s="185" t="s">
        <v>56</v>
      </c>
      <c r="F178" s="202"/>
      <c r="G178" s="202"/>
      <c r="H178" s="202"/>
      <c r="I178" s="62" t="str">
        <f>IF(F178="x","ja",IF(G178="x","neen",IF(H178="x","NW","leeg")))</f>
        <v>leeg</v>
      </c>
      <c r="J178" s="62" t="str">
        <f t="shared" si="32"/>
        <v/>
      </c>
    </row>
    <row r="179" spans="1:10" s="183" customFormat="1" ht="18" customHeight="1">
      <c r="A179" s="184" t="s">
        <v>5394</v>
      </c>
      <c r="B179" s="124"/>
      <c r="C179" s="121"/>
      <c r="D179" s="124" t="s">
        <v>9</v>
      </c>
      <c r="F179" s="74" t="str">
        <f>IF(I179="ja","x","")</f>
        <v/>
      </c>
      <c r="G179" s="74" t="str">
        <f>IF(I179="neen","x","")</f>
        <v/>
      </c>
      <c r="H179" s="74" t="str">
        <f>IF(I179="NW","x","")</f>
        <v/>
      </c>
      <c r="I179" s="183" t="str">
        <f>'L-Gesprek lkr'!H72</f>
        <v>leeg</v>
      </c>
      <c r="J179" s="62" t="str">
        <f t="shared" si="32"/>
        <v/>
      </c>
    </row>
    <row r="180" spans="1:10" s="183" customFormat="1" ht="18" customHeight="1">
      <c r="A180" s="184" t="s">
        <v>5395</v>
      </c>
      <c r="B180" s="124"/>
      <c r="C180" s="282" t="s">
        <v>163</v>
      </c>
      <c r="D180" s="282"/>
      <c r="E180" s="185" t="s">
        <v>56</v>
      </c>
      <c r="F180" s="202"/>
      <c r="G180" s="202"/>
      <c r="H180" s="202"/>
      <c r="I180" s="62" t="str">
        <f>IF(F180="x","ja",IF(G180="x","neen",IF(H180="x","NW","leeg")))</f>
        <v>leeg</v>
      </c>
      <c r="J180" s="62" t="str">
        <f t="shared" si="32"/>
        <v/>
      </c>
    </row>
    <row r="181" spans="1:10" s="183" customFormat="1" ht="18" customHeight="1">
      <c r="A181" s="184" t="s">
        <v>5396</v>
      </c>
      <c r="B181" s="124"/>
      <c r="C181" s="121"/>
      <c r="D181" s="130" t="s">
        <v>176</v>
      </c>
      <c r="F181" s="74" t="str">
        <f t="shared" ref="F181:F190" si="42">IF(I181="ja","x","")</f>
        <v/>
      </c>
      <c r="G181" s="74" t="str">
        <f t="shared" ref="G181:G190" si="43">IF(I181="neen","x","")</f>
        <v/>
      </c>
      <c r="H181" s="74" t="str">
        <f t="shared" ref="H181:H190" si="44">IF(I181="NW","x","")</f>
        <v/>
      </c>
      <c r="I181" s="183" t="str">
        <f>'L-Gesprek lkr'!H73</f>
        <v>leeg</v>
      </c>
      <c r="J181" s="62" t="str">
        <f t="shared" si="32"/>
        <v/>
      </c>
    </row>
    <row r="182" spans="1:10" s="183" customFormat="1" ht="18" customHeight="1">
      <c r="A182" s="184" t="s">
        <v>5397</v>
      </c>
      <c r="B182" s="124"/>
      <c r="C182" s="121"/>
      <c r="D182" s="124" t="s">
        <v>722</v>
      </c>
      <c r="F182" s="74" t="str">
        <f t="shared" si="42"/>
        <v/>
      </c>
      <c r="G182" s="74" t="str">
        <f t="shared" si="43"/>
        <v/>
      </c>
      <c r="H182" s="74" t="str">
        <f t="shared" si="44"/>
        <v/>
      </c>
      <c r="I182" s="183" t="str">
        <f>'L-Gesprek lkr'!H74</f>
        <v>leeg</v>
      </c>
      <c r="J182" s="62" t="str">
        <f t="shared" si="32"/>
        <v/>
      </c>
    </row>
    <row r="183" spans="1:10" s="183" customFormat="1" ht="18" customHeight="1">
      <c r="A183" s="184" t="s">
        <v>5398</v>
      </c>
      <c r="B183" s="124"/>
      <c r="C183" s="121"/>
      <c r="D183" s="124" t="s">
        <v>723</v>
      </c>
      <c r="F183" s="74" t="str">
        <f t="shared" si="42"/>
        <v/>
      </c>
      <c r="G183" s="74" t="str">
        <f t="shared" si="43"/>
        <v/>
      </c>
      <c r="H183" s="74" t="str">
        <f t="shared" si="44"/>
        <v/>
      </c>
      <c r="I183" s="183" t="str">
        <f>'L-Gesprek lkr'!H75</f>
        <v>leeg</v>
      </c>
      <c r="J183" s="62" t="str">
        <f t="shared" si="32"/>
        <v/>
      </c>
    </row>
    <row r="184" spans="1:10" s="183" customFormat="1" ht="18" customHeight="1">
      <c r="A184" s="184" t="s">
        <v>5399</v>
      </c>
      <c r="B184" s="124"/>
      <c r="C184" s="121"/>
      <c r="D184" s="124" t="s">
        <v>724</v>
      </c>
      <c r="F184" s="74" t="str">
        <f t="shared" si="42"/>
        <v/>
      </c>
      <c r="G184" s="74" t="str">
        <f t="shared" si="43"/>
        <v/>
      </c>
      <c r="H184" s="74" t="str">
        <f t="shared" si="44"/>
        <v/>
      </c>
      <c r="I184" s="183" t="str">
        <f>'L-Gesprek lkr'!H76</f>
        <v>leeg</v>
      </c>
      <c r="J184" s="62" t="str">
        <f t="shared" si="32"/>
        <v/>
      </c>
    </row>
    <row r="185" spans="1:10" s="183" customFormat="1" ht="18" customHeight="1">
      <c r="A185" s="184" t="s">
        <v>5400</v>
      </c>
      <c r="B185" s="124"/>
      <c r="C185" s="121"/>
      <c r="D185" s="124" t="s">
        <v>550</v>
      </c>
      <c r="F185" s="74" t="str">
        <f t="shared" si="42"/>
        <v/>
      </c>
      <c r="G185" s="74" t="str">
        <f t="shared" si="43"/>
        <v/>
      </c>
      <c r="H185" s="74" t="str">
        <f t="shared" si="44"/>
        <v/>
      </c>
      <c r="I185" s="183" t="str">
        <f>'L-Gesprek lkr'!H77</f>
        <v>leeg</v>
      </c>
      <c r="J185" s="62" t="str">
        <f t="shared" si="32"/>
        <v/>
      </c>
    </row>
    <row r="186" spans="1:10" s="183" customFormat="1" ht="18" customHeight="1">
      <c r="A186" s="184" t="s">
        <v>5401</v>
      </c>
      <c r="B186" s="124"/>
      <c r="C186" s="121"/>
      <c r="D186" s="124" t="s">
        <v>725</v>
      </c>
      <c r="F186" s="74" t="str">
        <f t="shared" si="42"/>
        <v/>
      </c>
      <c r="G186" s="74" t="str">
        <f t="shared" si="43"/>
        <v/>
      </c>
      <c r="H186" s="74" t="str">
        <f t="shared" si="44"/>
        <v/>
      </c>
      <c r="I186" s="183" t="str">
        <f>'L-Gesprek lkr'!H78</f>
        <v>leeg</v>
      </c>
      <c r="J186" s="62" t="str">
        <f t="shared" si="32"/>
        <v/>
      </c>
    </row>
    <row r="187" spans="1:10" s="183" customFormat="1" ht="18" customHeight="1">
      <c r="A187" s="184" t="s">
        <v>5402</v>
      </c>
      <c r="B187" s="124"/>
      <c r="C187" s="121"/>
      <c r="D187" s="124" t="s">
        <v>726</v>
      </c>
      <c r="F187" s="74" t="str">
        <f t="shared" si="42"/>
        <v/>
      </c>
      <c r="G187" s="74" t="str">
        <f t="shared" si="43"/>
        <v/>
      </c>
      <c r="H187" s="74" t="str">
        <f t="shared" si="44"/>
        <v/>
      </c>
      <c r="I187" s="183" t="str">
        <f>'L-Gesprek lkr'!H79</f>
        <v>leeg</v>
      </c>
      <c r="J187" s="62" t="str">
        <f t="shared" si="32"/>
        <v/>
      </c>
    </row>
    <row r="188" spans="1:10" s="183" customFormat="1" ht="18" customHeight="1">
      <c r="A188" s="184" t="s">
        <v>5403</v>
      </c>
      <c r="B188" s="124"/>
      <c r="C188" s="121"/>
      <c r="D188" s="124" t="s">
        <v>727</v>
      </c>
      <c r="F188" s="74" t="str">
        <f t="shared" si="42"/>
        <v/>
      </c>
      <c r="G188" s="74" t="str">
        <f t="shared" si="43"/>
        <v/>
      </c>
      <c r="H188" s="74" t="str">
        <f t="shared" si="44"/>
        <v/>
      </c>
      <c r="I188" s="183" t="str">
        <f>'L-Gesprek lkr'!H80</f>
        <v>leeg</v>
      </c>
      <c r="J188" s="62" t="str">
        <f t="shared" si="32"/>
        <v/>
      </c>
    </row>
    <row r="189" spans="1:10" s="183" customFormat="1" ht="18" customHeight="1">
      <c r="A189" s="184" t="s">
        <v>5404</v>
      </c>
      <c r="B189" s="124"/>
      <c r="C189" s="121"/>
      <c r="D189" s="124" t="s">
        <v>728</v>
      </c>
      <c r="F189" s="74" t="str">
        <f t="shared" si="42"/>
        <v/>
      </c>
      <c r="G189" s="74" t="str">
        <f t="shared" si="43"/>
        <v/>
      </c>
      <c r="H189" s="74" t="str">
        <f t="shared" si="44"/>
        <v/>
      </c>
      <c r="I189" s="183" t="str">
        <f>'L-Gesprek lkr'!H81</f>
        <v>leeg</v>
      </c>
      <c r="J189" s="62" t="str">
        <f t="shared" si="32"/>
        <v/>
      </c>
    </row>
    <row r="190" spans="1:10" s="183" customFormat="1" ht="18" customHeight="1">
      <c r="A190" s="184" t="s">
        <v>5405</v>
      </c>
      <c r="B190" s="124"/>
      <c r="C190" s="121"/>
      <c r="D190" s="124" t="s">
        <v>729</v>
      </c>
      <c r="F190" s="74" t="str">
        <f t="shared" si="42"/>
        <v/>
      </c>
      <c r="G190" s="74" t="str">
        <f t="shared" si="43"/>
        <v/>
      </c>
      <c r="H190" s="74" t="str">
        <f t="shared" si="44"/>
        <v/>
      </c>
      <c r="I190" s="183" t="str">
        <f>'L-Gesprek lkr'!H82</f>
        <v>leeg</v>
      </c>
      <c r="J190" s="62" t="str">
        <f t="shared" si="32"/>
        <v/>
      </c>
    </row>
    <row r="191" spans="1:10" s="183" customFormat="1" ht="18" customHeight="1">
      <c r="A191" s="184" t="s">
        <v>5406</v>
      </c>
      <c r="B191" s="124"/>
      <c r="C191" s="282" t="s">
        <v>53</v>
      </c>
      <c r="D191" s="282"/>
      <c r="E191" s="185" t="s">
        <v>56</v>
      </c>
      <c r="F191" s="202"/>
      <c r="G191" s="202"/>
      <c r="H191" s="202"/>
      <c r="I191" s="62" t="str">
        <f>IF(F191="x","ja",IF(G191="x","neen",IF(H191="x","NW","leeg")))</f>
        <v>leeg</v>
      </c>
      <c r="J191" s="62" t="str">
        <f t="shared" si="32"/>
        <v/>
      </c>
    </row>
    <row r="192" spans="1:10" s="183" customFormat="1" ht="18" customHeight="1">
      <c r="A192" s="184" t="s">
        <v>5407</v>
      </c>
      <c r="B192" s="124"/>
      <c r="C192" s="121"/>
      <c r="D192" s="124" t="s">
        <v>10</v>
      </c>
      <c r="F192" s="74" t="str">
        <f>IF(I192="ja","x","")</f>
        <v/>
      </c>
      <c r="G192" s="74" t="str">
        <f>IF(I192="neen","x","")</f>
        <v/>
      </c>
      <c r="H192" s="74" t="str">
        <f>IF(I192="NW","x","")</f>
        <v/>
      </c>
      <c r="I192" s="183" t="str">
        <f>'L-Lesobservatie'!H76</f>
        <v>leeg</v>
      </c>
      <c r="J192" s="62" t="str">
        <f t="shared" si="32"/>
        <v/>
      </c>
    </row>
    <row r="193" spans="1:10" ht="18" customHeight="1">
      <c r="A193" s="179" t="s">
        <v>5408</v>
      </c>
      <c r="B193" s="122" t="s">
        <v>11</v>
      </c>
      <c r="C193" s="282" t="s">
        <v>460</v>
      </c>
      <c r="D193" s="282"/>
      <c r="E193" s="190" t="s">
        <v>56</v>
      </c>
      <c r="F193" s="202"/>
      <c r="G193" s="202"/>
      <c r="H193" s="202"/>
      <c r="I193" s="62" t="str">
        <f>IF(F193="x","ja",IF(G193="x","neen",IF(H193="x","NW","leeg")))</f>
        <v>leeg</v>
      </c>
      <c r="J193" s="62" t="str">
        <f t="shared" si="32"/>
        <v/>
      </c>
    </row>
    <row r="194" spans="1:10" s="184" customFormat="1" ht="18" customHeight="1">
      <c r="A194" s="184" t="s">
        <v>5409</v>
      </c>
      <c r="B194" s="123" t="s">
        <v>46</v>
      </c>
      <c r="C194" s="121" t="s">
        <v>255</v>
      </c>
      <c r="D194" s="121" t="s">
        <v>177</v>
      </c>
      <c r="F194" s="74" t="str">
        <f>IF(I194="ja","x","")</f>
        <v/>
      </c>
      <c r="G194" s="74" t="str">
        <f>IF(I194="neen","x","")</f>
        <v/>
      </c>
      <c r="H194" s="74" t="str">
        <f>IF(I194="NW","x","")</f>
        <v/>
      </c>
      <c r="I194" s="184" t="str">
        <f>'L-Lesobservatie'!H78</f>
        <v>leeg</v>
      </c>
      <c r="J194" s="62" t="str">
        <f t="shared" si="32"/>
        <v/>
      </c>
    </row>
    <row r="195" spans="1:10" s="184" customFormat="1" ht="18" customHeight="1">
      <c r="A195" s="184" t="s">
        <v>5410</v>
      </c>
      <c r="B195" s="121"/>
      <c r="C195" s="121"/>
      <c r="D195" s="121" t="s">
        <v>178</v>
      </c>
      <c r="F195" s="74" t="str">
        <f>IF(I195="ja","x","")</f>
        <v/>
      </c>
      <c r="G195" s="74" t="str">
        <f>IF(I195="neen","x","")</f>
        <v/>
      </c>
      <c r="H195" s="74" t="str">
        <f>IF(I195="NW","x","")</f>
        <v/>
      </c>
      <c r="I195" s="184" t="str">
        <f>'L-Lesobservatie'!H79</f>
        <v>leeg</v>
      </c>
      <c r="J195" s="62" t="str">
        <f t="shared" si="32"/>
        <v/>
      </c>
    </row>
    <row r="196" spans="1:10" s="184" customFormat="1" ht="18" customHeight="1">
      <c r="A196" s="184" t="s">
        <v>5411</v>
      </c>
      <c r="B196" s="121"/>
      <c r="C196" s="121"/>
      <c r="D196" s="121" t="s">
        <v>179</v>
      </c>
      <c r="F196" s="74" t="str">
        <f>IF(I196="ja","x","")</f>
        <v/>
      </c>
      <c r="G196" s="74" t="str">
        <f>IF(I196="neen","x","")</f>
        <v/>
      </c>
      <c r="H196" s="74" t="str">
        <f>IF(I196="NW","x","")</f>
        <v/>
      </c>
      <c r="I196" s="184" t="str">
        <f>'L-Lesobservatie'!H80</f>
        <v>leeg</v>
      </c>
      <c r="J196" s="62" t="str">
        <f t="shared" ref="J196:J258" si="45">IF(ISERROR(I196),"!!!!","")</f>
        <v/>
      </c>
    </row>
    <row r="197" spans="1:10" s="184" customFormat="1" ht="18" customHeight="1">
      <c r="A197" s="184" t="s">
        <v>5412</v>
      </c>
      <c r="B197" s="121"/>
      <c r="C197" s="121" t="s">
        <v>258</v>
      </c>
      <c r="D197" s="124" t="s">
        <v>461</v>
      </c>
      <c r="F197" s="74" t="str">
        <f>IF(I197="ja","x","")</f>
        <v/>
      </c>
      <c r="G197" s="74" t="str">
        <f>IF(I197="neen","x","")</f>
        <v/>
      </c>
      <c r="H197" s="74" t="str">
        <f>IF(I197="NW","x","")</f>
        <v/>
      </c>
      <c r="I197" s="184" t="str">
        <f>'L-Gesprek lln'!H23</f>
        <v>leeg</v>
      </c>
      <c r="J197" s="62" t="str">
        <f t="shared" si="45"/>
        <v/>
      </c>
    </row>
    <row r="198" spans="1:10" s="184" customFormat="1" ht="18" customHeight="1">
      <c r="A198" s="184" t="s">
        <v>5413</v>
      </c>
      <c r="B198" s="121"/>
      <c r="C198" s="121"/>
      <c r="D198" s="121" t="s">
        <v>462</v>
      </c>
      <c r="F198" s="74" t="str">
        <f>IF(I198="ja","x","")</f>
        <v/>
      </c>
      <c r="G198" s="74" t="str">
        <f>IF(I198="neen","x","")</f>
        <v/>
      </c>
      <c r="H198" s="74" t="str">
        <f>IF(I198="NW","x","")</f>
        <v/>
      </c>
      <c r="I198" s="184" t="str">
        <f>'L-Gesprek lln'!H24</f>
        <v>leeg</v>
      </c>
      <c r="J198" s="62" t="str">
        <f t="shared" si="45"/>
        <v/>
      </c>
    </row>
    <row r="199" spans="1:10" s="184" customFormat="1" ht="18" customHeight="1">
      <c r="A199" s="184" t="s">
        <v>5414</v>
      </c>
      <c r="B199" s="123" t="s">
        <v>55</v>
      </c>
      <c r="C199" s="282" t="s">
        <v>259</v>
      </c>
      <c r="D199" s="282"/>
      <c r="E199" s="186" t="s">
        <v>56</v>
      </c>
      <c r="F199" s="202"/>
      <c r="G199" s="202"/>
      <c r="H199" s="202"/>
      <c r="I199" s="62" t="str">
        <f>IF(F199="x","ja",IF(G199="x","neen",IF(H199="x","NW","leeg")))</f>
        <v>leeg</v>
      </c>
      <c r="J199" s="62" t="str">
        <f t="shared" si="45"/>
        <v/>
      </c>
    </row>
    <row r="200" spans="1:10" s="184" customFormat="1" ht="18" customHeight="1">
      <c r="A200" s="184" t="s">
        <v>5415</v>
      </c>
      <c r="B200" s="121"/>
      <c r="C200" s="121"/>
      <c r="D200" s="124" t="s">
        <v>719</v>
      </c>
      <c r="F200" s="74" t="str">
        <f>IF(I200="ja","x","")</f>
        <v/>
      </c>
      <c r="G200" s="74" t="str">
        <f>IF(I200="neen","x","")</f>
        <v/>
      </c>
      <c r="H200" s="74" t="str">
        <f>IF(I200="NW","x","")</f>
        <v/>
      </c>
      <c r="I200" s="184" t="str">
        <f>'L-Gesprek lkr'!H84</f>
        <v>leeg</v>
      </c>
      <c r="J200" s="62" t="str">
        <f t="shared" si="45"/>
        <v/>
      </c>
    </row>
    <row r="201" spans="1:10" s="184" customFormat="1" ht="18" customHeight="1">
      <c r="A201" s="184" t="s">
        <v>5416</v>
      </c>
      <c r="B201" s="121"/>
      <c r="C201" s="282" t="s">
        <v>372</v>
      </c>
      <c r="D201" s="282"/>
      <c r="E201" s="186" t="s">
        <v>56</v>
      </c>
      <c r="F201" s="202"/>
      <c r="G201" s="202"/>
      <c r="H201" s="202"/>
      <c r="I201" s="62" t="str">
        <f>IF(F201="x","ja",IF(G201="x","neen",IF(H201="x","NW","leeg")))</f>
        <v>leeg</v>
      </c>
      <c r="J201" s="62" t="str">
        <f t="shared" si="45"/>
        <v/>
      </c>
    </row>
    <row r="202" spans="1:10" s="184" customFormat="1" ht="36" customHeight="1">
      <c r="A202" s="184" t="s">
        <v>5417</v>
      </c>
      <c r="B202" s="121"/>
      <c r="C202" s="121"/>
      <c r="D202" s="124" t="s">
        <v>269</v>
      </c>
      <c r="F202" s="74" t="str">
        <f t="shared" ref="F202:F208" si="46">IF(I202="ja","x","")</f>
        <v/>
      </c>
      <c r="G202" s="74" t="str">
        <f t="shared" ref="G202:G208" si="47">IF(I202="neen","x","")</f>
        <v/>
      </c>
      <c r="H202" s="74" t="str">
        <f t="shared" ref="H202:H208" si="48">IF(I202="NW","x","")</f>
        <v/>
      </c>
      <c r="I202" s="184" t="str">
        <f>'L-Lesobservatie'!H81</f>
        <v>leeg</v>
      </c>
      <c r="J202" s="62" t="str">
        <f t="shared" si="45"/>
        <v/>
      </c>
    </row>
    <row r="203" spans="1:10" s="184" customFormat="1" ht="18" customHeight="1">
      <c r="A203" s="184" t="s">
        <v>5418</v>
      </c>
      <c r="B203" s="121"/>
      <c r="C203" s="121"/>
      <c r="D203" s="121" t="s">
        <v>463</v>
      </c>
      <c r="F203" s="74" t="str">
        <f t="shared" si="46"/>
        <v/>
      </c>
      <c r="G203" s="74" t="str">
        <f t="shared" si="47"/>
        <v/>
      </c>
      <c r="H203" s="74" t="str">
        <f t="shared" si="48"/>
        <v/>
      </c>
      <c r="I203" s="184" t="str">
        <f>'L-Lesobservatie'!H82</f>
        <v>leeg</v>
      </c>
      <c r="J203" s="62" t="str">
        <f t="shared" si="45"/>
        <v/>
      </c>
    </row>
    <row r="204" spans="1:10" s="184" customFormat="1" ht="18" customHeight="1">
      <c r="A204" s="184" t="s">
        <v>5419</v>
      </c>
      <c r="B204" s="121"/>
      <c r="C204" s="121"/>
      <c r="D204" s="121" t="s">
        <v>718</v>
      </c>
      <c r="F204" s="74" t="str">
        <f t="shared" si="46"/>
        <v/>
      </c>
      <c r="G204" s="74" t="str">
        <f t="shared" si="47"/>
        <v/>
      </c>
      <c r="H204" s="74" t="str">
        <f t="shared" si="48"/>
        <v/>
      </c>
      <c r="I204" s="184" t="str">
        <f>'L-Lesobservatie'!H83</f>
        <v>leeg</v>
      </c>
      <c r="J204" s="62" t="str">
        <f t="shared" si="45"/>
        <v/>
      </c>
    </row>
    <row r="205" spans="1:10" s="184" customFormat="1" ht="18" customHeight="1">
      <c r="A205" s="184" t="s">
        <v>5420</v>
      </c>
      <c r="B205" s="121"/>
      <c r="C205" s="121"/>
      <c r="D205" s="121" t="s">
        <v>720</v>
      </c>
      <c r="F205" s="74" t="str">
        <f t="shared" si="46"/>
        <v/>
      </c>
      <c r="G205" s="74" t="str">
        <f t="shared" si="47"/>
        <v/>
      </c>
      <c r="H205" s="74" t="str">
        <f t="shared" si="48"/>
        <v/>
      </c>
      <c r="I205" s="184" t="str">
        <f>'L-Lesobservatie'!H84</f>
        <v>leeg</v>
      </c>
      <c r="J205" s="62" t="str">
        <f t="shared" si="45"/>
        <v/>
      </c>
    </row>
    <row r="206" spans="1:10" s="184" customFormat="1" ht="18" customHeight="1">
      <c r="A206" s="184" t="s">
        <v>5421</v>
      </c>
      <c r="B206" s="121"/>
      <c r="C206" s="121"/>
      <c r="D206" s="121" t="s">
        <v>181</v>
      </c>
      <c r="F206" s="74" t="str">
        <f t="shared" si="46"/>
        <v/>
      </c>
      <c r="G206" s="74" t="str">
        <f t="shared" si="47"/>
        <v/>
      </c>
      <c r="H206" s="74" t="str">
        <f t="shared" si="48"/>
        <v/>
      </c>
      <c r="I206" s="184" t="str">
        <f>'L-Lesobservatie'!H85</f>
        <v>leeg</v>
      </c>
      <c r="J206" s="62" t="str">
        <f t="shared" si="45"/>
        <v/>
      </c>
    </row>
    <row r="207" spans="1:10" s="184" customFormat="1" ht="18" customHeight="1">
      <c r="A207" s="184" t="s">
        <v>5422</v>
      </c>
      <c r="B207" s="121"/>
      <c r="C207" s="121"/>
      <c r="D207" s="121" t="s">
        <v>69</v>
      </c>
      <c r="F207" s="74" t="str">
        <f t="shared" si="46"/>
        <v/>
      </c>
      <c r="G207" s="74" t="str">
        <f t="shared" si="47"/>
        <v/>
      </c>
      <c r="H207" s="74" t="str">
        <f t="shared" si="48"/>
        <v/>
      </c>
      <c r="I207" s="184" t="str">
        <f>'L-Lesobservatie'!H86</f>
        <v>leeg</v>
      </c>
      <c r="J207" s="62" t="str">
        <f t="shared" si="45"/>
        <v/>
      </c>
    </row>
    <row r="208" spans="1:10" s="184" customFormat="1" ht="18" customHeight="1">
      <c r="A208" s="184" t="s">
        <v>5423</v>
      </c>
      <c r="B208" s="121"/>
      <c r="C208" s="121"/>
      <c r="D208" s="121" t="s">
        <v>464</v>
      </c>
      <c r="F208" s="74" t="str">
        <f t="shared" si="46"/>
        <v/>
      </c>
      <c r="G208" s="74" t="str">
        <f t="shared" si="47"/>
        <v/>
      </c>
      <c r="H208" s="74" t="str">
        <f t="shared" si="48"/>
        <v/>
      </c>
      <c r="I208" s="184" t="str">
        <f>'L-Lesobservatie'!H87</f>
        <v>leeg</v>
      </c>
      <c r="J208" s="62" t="str">
        <f t="shared" si="45"/>
        <v/>
      </c>
    </row>
    <row r="209" spans="1:10" s="184" customFormat="1" ht="18" customHeight="1">
      <c r="A209" s="184" t="s">
        <v>5424</v>
      </c>
      <c r="B209" s="121"/>
      <c r="C209" s="282" t="s">
        <v>260</v>
      </c>
      <c r="D209" s="282"/>
      <c r="E209" s="186" t="s">
        <v>56</v>
      </c>
      <c r="F209" s="202"/>
      <c r="G209" s="202"/>
      <c r="H209" s="202"/>
      <c r="I209" s="62" t="str">
        <f>IF(F209="x","ja",IF(G209="x","neen",IF(H209="x","NW","leeg")))</f>
        <v>leeg</v>
      </c>
      <c r="J209" s="62" t="str">
        <f t="shared" si="45"/>
        <v/>
      </c>
    </row>
    <row r="210" spans="1:10" s="184" customFormat="1" ht="18" customHeight="1">
      <c r="A210" s="184" t="s">
        <v>5425</v>
      </c>
      <c r="B210" s="121"/>
      <c r="C210" s="121"/>
      <c r="D210" s="124" t="s">
        <v>71</v>
      </c>
      <c r="F210" s="74" t="str">
        <f>IF(I210="ja","x","")</f>
        <v/>
      </c>
      <c r="G210" s="74" t="str">
        <f>IF(I210="neen","x","")</f>
        <v/>
      </c>
      <c r="H210" s="74" t="str">
        <f>IF(I210="NW","x","")</f>
        <v/>
      </c>
      <c r="I210" s="184" t="str">
        <f>'L-Gesprek lkr'!H85</f>
        <v>leeg</v>
      </c>
      <c r="J210" s="62" t="str">
        <f t="shared" si="45"/>
        <v/>
      </c>
    </row>
    <row r="211" spans="1:10" s="184" customFormat="1" ht="18" customHeight="1">
      <c r="A211" s="184" t="s">
        <v>5426</v>
      </c>
      <c r="B211" s="121"/>
      <c r="C211" s="121"/>
      <c r="D211" s="121" t="s">
        <v>70</v>
      </c>
      <c r="F211" s="74" t="str">
        <f>IF(I211="ja","x","")</f>
        <v/>
      </c>
      <c r="G211" s="74" t="str">
        <f>IF(I211="neen","x","")</f>
        <v/>
      </c>
      <c r="H211" s="74" t="str">
        <f>IF(I211="NW","x","")</f>
        <v/>
      </c>
      <c r="I211" s="184" t="str">
        <f>'L-Gesprek lkr'!H86</f>
        <v>leeg</v>
      </c>
      <c r="J211" s="62" t="str">
        <f t="shared" si="45"/>
        <v/>
      </c>
    </row>
    <row r="212" spans="1:10" s="184" customFormat="1" ht="18" customHeight="1">
      <c r="A212" s="184" t="s">
        <v>5427</v>
      </c>
      <c r="B212" s="121"/>
      <c r="C212" s="121"/>
      <c r="D212" s="121" t="s">
        <v>270</v>
      </c>
      <c r="F212" s="74" t="str">
        <f>IF(I212="ja","x","")</f>
        <v/>
      </c>
      <c r="G212" s="74" t="str">
        <f>IF(I212="neen","x","")</f>
        <v/>
      </c>
      <c r="H212" s="74" t="str">
        <f>IF(I212="NW","x","")</f>
        <v/>
      </c>
      <c r="I212" s="184" t="str">
        <f>'L-Gesprek lkr'!H87</f>
        <v>leeg</v>
      </c>
      <c r="J212" s="62" t="str">
        <f t="shared" si="45"/>
        <v/>
      </c>
    </row>
    <row r="213" spans="1:10" s="184" customFormat="1" ht="18" customHeight="1">
      <c r="A213" s="184" t="s">
        <v>5428</v>
      </c>
      <c r="B213" s="121"/>
      <c r="C213" s="282" t="s">
        <v>5</v>
      </c>
      <c r="D213" s="282"/>
      <c r="E213" s="186" t="s">
        <v>56</v>
      </c>
      <c r="F213" s="202"/>
      <c r="G213" s="202"/>
      <c r="H213" s="202"/>
      <c r="I213" s="62" t="str">
        <f>IF(F213="x","ja",IF(G213="x","neen",IF(H213="x","NW","leeg")))</f>
        <v>leeg</v>
      </c>
      <c r="J213" s="62" t="str">
        <f t="shared" si="45"/>
        <v/>
      </c>
    </row>
    <row r="214" spans="1:10" s="184" customFormat="1" ht="18" customHeight="1">
      <c r="A214" s="184" t="s">
        <v>5429</v>
      </c>
      <c r="B214" s="121"/>
      <c r="C214" s="121"/>
      <c r="D214" s="124" t="s">
        <v>180</v>
      </c>
      <c r="F214" s="74" t="str">
        <f>IF(I214="ja","x","")</f>
        <v/>
      </c>
      <c r="G214" s="74" t="str">
        <f>IF(I214="neen","x","")</f>
        <v/>
      </c>
      <c r="H214" s="74" t="str">
        <f>IF(I214="NW","x","")</f>
        <v/>
      </c>
      <c r="I214" s="184" t="str">
        <f>'L-Gesprek lkr'!H88</f>
        <v>leeg</v>
      </c>
      <c r="J214" s="62" t="str">
        <f t="shared" si="45"/>
        <v/>
      </c>
    </row>
    <row r="215" spans="1:10" s="184" customFormat="1" ht="18" customHeight="1">
      <c r="A215" s="184" t="s">
        <v>5430</v>
      </c>
      <c r="B215" s="121"/>
      <c r="C215" s="282" t="s">
        <v>163</v>
      </c>
      <c r="D215" s="282"/>
      <c r="E215" s="186" t="s">
        <v>56</v>
      </c>
      <c r="F215" s="202"/>
      <c r="G215" s="202"/>
      <c r="H215" s="202"/>
      <c r="I215" s="62" t="str">
        <f>IF(F215="x","ja",IF(G215="x","neen",IF(H215="x","NW","leeg")))</f>
        <v>leeg</v>
      </c>
      <c r="J215" s="62" t="str">
        <f t="shared" si="45"/>
        <v/>
      </c>
    </row>
    <row r="216" spans="1:10" ht="18" customHeight="1">
      <c r="A216" s="184" t="s">
        <v>5431</v>
      </c>
      <c r="B216" s="121"/>
      <c r="C216" s="124"/>
      <c r="D216" s="124" t="s">
        <v>74</v>
      </c>
      <c r="F216" s="74" t="str">
        <f>IF(I216="ja","x","")</f>
        <v/>
      </c>
      <c r="G216" s="74" t="str">
        <f>IF(I216="neen","x","")</f>
        <v/>
      </c>
      <c r="H216" s="74" t="str">
        <f>IF(I216="NW","x","")</f>
        <v/>
      </c>
      <c r="I216" s="179" t="str">
        <f>'L-Gesprek lkr'!H89</f>
        <v>leeg</v>
      </c>
      <c r="J216" s="62" t="str">
        <f t="shared" si="45"/>
        <v/>
      </c>
    </row>
    <row r="217" spans="1:10" ht="35.25" customHeight="1">
      <c r="A217" s="184" t="s">
        <v>5432</v>
      </c>
      <c r="B217" s="121"/>
      <c r="C217" s="121"/>
      <c r="D217" s="124" t="s">
        <v>465</v>
      </c>
      <c r="F217" s="74" t="str">
        <f>IF(I217="ja","x","")</f>
        <v/>
      </c>
      <c r="G217" s="74" t="str">
        <f>IF(I217="neen","x","")</f>
        <v/>
      </c>
      <c r="H217" s="74" t="str">
        <f>IF(I217="NW","x","")</f>
        <v/>
      </c>
      <c r="I217" s="179" t="str">
        <f>'L-Gesprek lkr'!H90</f>
        <v>leeg</v>
      </c>
      <c r="J217" s="62" t="str">
        <f t="shared" si="45"/>
        <v/>
      </c>
    </row>
    <row r="218" spans="1:10" ht="18" customHeight="1">
      <c r="A218" s="184" t="s">
        <v>5433</v>
      </c>
      <c r="B218" s="121"/>
      <c r="C218" s="282" t="s">
        <v>53</v>
      </c>
      <c r="D218" s="282"/>
      <c r="E218" s="186" t="s">
        <v>56</v>
      </c>
      <c r="F218" s="202"/>
      <c r="G218" s="202"/>
      <c r="H218" s="202"/>
      <c r="I218" s="62" t="str">
        <f>IF(F218="x","ja",IF(G218="x","neen",IF(H218="x","NW","leeg")))</f>
        <v>leeg</v>
      </c>
      <c r="J218" s="62" t="str">
        <f t="shared" si="45"/>
        <v/>
      </c>
    </row>
    <row r="219" spans="1:10" ht="35" customHeight="1">
      <c r="A219" s="184" t="s">
        <v>5434</v>
      </c>
      <c r="B219" s="121"/>
      <c r="C219" s="124"/>
      <c r="D219" s="124" t="s">
        <v>12</v>
      </c>
      <c r="F219" s="74" t="str">
        <f>IF(I219="ja","x","")</f>
        <v/>
      </c>
      <c r="G219" s="74" t="str">
        <f>IF(I219="neen","x","")</f>
        <v/>
      </c>
      <c r="H219" s="74" t="str">
        <f>IF(I219="NW","x","")</f>
        <v/>
      </c>
      <c r="I219" s="179" t="str">
        <f>'L-Lesobservatie'!H88</f>
        <v>leeg</v>
      </c>
      <c r="J219" s="62" t="str">
        <f t="shared" si="45"/>
        <v/>
      </c>
    </row>
    <row r="220" spans="1:10" ht="18" customHeight="1">
      <c r="A220" s="179" t="s">
        <v>5435</v>
      </c>
      <c r="B220" s="122" t="s">
        <v>13</v>
      </c>
      <c r="C220" s="282" t="s">
        <v>14</v>
      </c>
      <c r="D220" s="282"/>
      <c r="E220" s="190" t="s">
        <v>56</v>
      </c>
      <c r="F220" s="202"/>
      <c r="G220" s="202"/>
      <c r="H220" s="202"/>
      <c r="I220" s="62" t="str">
        <f>IF(F220="x","ja",IF(G220="x","neen",IF(H220="x","NW","leeg")))</f>
        <v>leeg</v>
      </c>
      <c r="J220" s="62" t="str">
        <f t="shared" si="45"/>
        <v/>
      </c>
    </row>
    <row r="221" spans="1:10" ht="18" customHeight="1">
      <c r="A221" s="179" t="s">
        <v>5436</v>
      </c>
      <c r="B221" s="123" t="s">
        <v>46</v>
      </c>
      <c r="C221" s="121" t="s">
        <v>255</v>
      </c>
      <c r="D221" s="121" t="s">
        <v>190</v>
      </c>
      <c r="E221" s="184"/>
      <c r="F221" s="74" t="str">
        <f t="shared" ref="F221:F226" si="49">IF(I221="ja","x","")</f>
        <v/>
      </c>
      <c r="G221" s="74" t="str">
        <f t="shared" ref="G221:G226" si="50">IF(I221="neen","x","")</f>
        <v/>
      </c>
      <c r="H221" s="74" t="str">
        <f t="shared" ref="H221:H226" si="51">IF(I221="NW","x","")</f>
        <v/>
      </c>
      <c r="I221" s="179" t="str">
        <f>'L-Lesobservatie'!H90</f>
        <v>leeg</v>
      </c>
      <c r="J221" s="62" t="str">
        <f t="shared" si="45"/>
        <v/>
      </c>
    </row>
    <row r="222" spans="1:10" ht="18" customHeight="1">
      <c r="A222" s="179" t="s">
        <v>5437</v>
      </c>
      <c r="B222" s="121"/>
      <c r="C222" s="121"/>
      <c r="D222" s="121" t="s">
        <v>466</v>
      </c>
      <c r="E222" s="184"/>
      <c r="F222" s="74" t="str">
        <f t="shared" si="49"/>
        <v/>
      </c>
      <c r="G222" s="74" t="str">
        <f t="shared" si="50"/>
        <v/>
      </c>
      <c r="H222" s="74" t="str">
        <f t="shared" si="51"/>
        <v/>
      </c>
      <c r="I222" s="179" t="str">
        <f>'L-Lesobservatie'!H91</f>
        <v>leeg</v>
      </c>
      <c r="J222" s="62" t="str">
        <f t="shared" si="45"/>
        <v/>
      </c>
    </row>
    <row r="223" spans="1:10" ht="18" customHeight="1">
      <c r="A223" s="179" t="s">
        <v>5438</v>
      </c>
      <c r="B223" s="121"/>
      <c r="C223" s="121"/>
      <c r="D223" s="121" t="s">
        <v>467</v>
      </c>
      <c r="E223" s="184"/>
      <c r="F223" s="74" t="str">
        <f t="shared" si="49"/>
        <v/>
      </c>
      <c r="G223" s="74" t="str">
        <f t="shared" si="50"/>
        <v/>
      </c>
      <c r="H223" s="74" t="str">
        <f t="shared" si="51"/>
        <v/>
      </c>
      <c r="I223" s="179" t="str">
        <f>'L-Lesobservatie'!H92</f>
        <v>leeg</v>
      </c>
      <c r="J223" s="62" t="str">
        <f t="shared" si="45"/>
        <v/>
      </c>
    </row>
    <row r="224" spans="1:10" ht="18" customHeight="1">
      <c r="A224" s="179" t="s">
        <v>5439</v>
      </c>
      <c r="B224" s="121"/>
      <c r="C224" s="121" t="s">
        <v>258</v>
      </c>
      <c r="D224" s="124" t="s">
        <v>468</v>
      </c>
      <c r="E224" s="184"/>
      <c r="F224" s="74" t="str">
        <f t="shared" si="49"/>
        <v/>
      </c>
      <c r="G224" s="74" t="str">
        <f t="shared" si="50"/>
        <v/>
      </c>
      <c r="H224" s="74" t="str">
        <f t="shared" si="51"/>
        <v/>
      </c>
      <c r="I224" s="179" t="str">
        <f>'L-Gesprek lln'!H26</f>
        <v>leeg</v>
      </c>
      <c r="J224" s="62" t="str">
        <f t="shared" si="45"/>
        <v/>
      </c>
    </row>
    <row r="225" spans="1:10" ht="18" customHeight="1">
      <c r="A225" s="179" t="s">
        <v>5440</v>
      </c>
      <c r="B225" s="121"/>
      <c r="C225" s="121"/>
      <c r="D225" s="121" t="s">
        <v>80</v>
      </c>
      <c r="E225" s="184"/>
      <c r="F225" s="74" t="str">
        <f t="shared" si="49"/>
        <v/>
      </c>
      <c r="G225" s="74" t="str">
        <f t="shared" si="50"/>
        <v/>
      </c>
      <c r="H225" s="74" t="str">
        <f t="shared" si="51"/>
        <v/>
      </c>
      <c r="I225" s="179" t="str">
        <f>'L-Gesprek lln'!H27</f>
        <v>leeg</v>
      </c>
      <c r="J225" s="62" t="str">
        <f t="shared" si="45"/>
        <v/>
      </c>
    </row>
    <row r="226" spans="1:10" ht="34" customHeight="1">
      <c r="A226" s="179" t="s">
        <v>5441</v>
      </c>
      <c r="B226" s="121"/>
      <c r="C226" s="121"/>
      <c r="D226" s="121" t="s">
        <v>469</v>
      </c>
      <c r="E226" s="184"/>
      <c r="F226" s="74" t="str">
        <f t="shared" si="49"/>
        <v/>
      </c>
      <c r="G226" s="74" t="str">
        <f t="shared" si="50"/>
        <v/>
      </c>
      <c r="H226" s="74" t="str">
        <f t="shared" si="51"/>
        <v/>
      </c>
      <c r="I226" s="179" t="str">
        <f>'L-Gesprek lln'!H28</f>
        <v>leeg</v>
      </c>
      <c r="J226" s="62" t="str">
        <f t="shared" si="45"/>
        <v/>
      </c>
    </row>
    <row r="227" spans="1:10" ht="18" customHeight="1">
      <c r="A227" s="179" t="s">
        <v>5442</v>
      </c>
      <c r="B227" s="123" t="s">
        <v>55</v>
      </c>
      <c r="C227" s="282" t="s">
        <v>259</v>
      </c>
      <c r="D227" s="282"/>
      <c r="E227" s="186" t="s">
        <v>56</v>
      </c>
      <c r="F227" s="202"/>
      <c r="G227" s="202"/>
      <c r="H227" s="202"/>
      <c r="I227" s="62" t="str">
        <f>IF(F227="x","ja",IF(G227="x","neen",IF(H227="x","NW","leeg")))</f>
        <v>leeg</v>
      </c>
      <c r="J227" s="62" t="str">
        <f t="shared" si="45"/>
        <v/>
      </c>
    </row>
    <row r="228" spans="1:10" ht="18" customHeight="1">
      <c r="A228" s="179" t="s">
        <v>5443</v>
      </c>
      <c r="B228" s="124"/>
      <c r="C228" s="124"/>
      <c r="D228" s="124" t="s">
        <v>721</v>
      </c>
      <c r="E228" s="184"/>
      <c r="F228" s="74" t="str">
        <f>IF(I228="ja","x","")</f>
        <v/>
      </c>
      <c r="G228" s="74" t="str">
        <f>IF(I228="neen","x","")</f>
        <v/>
      </c>
      <c r="H228" s="74" t="str">
        <f>IF(I228="NW","x","")</f>
        <v/>
      </c>
      <c r="I228" s="179" t="str">
        <f>'L-Gesprek lkr'!H92</f>
        <v>leeg</v>
      </c>
      <c r="J228" s="62" t="str">
        <f t="shared" si="45"/>
        <v/>
      </c>
    </row>
    <row r="229" spans="1:10" ht="18" customHeight="1">
      <c r="A229" s="179" t="s">
        <v>5444</v>
      </c>
      <c r="B229" s="121"/>
      <c r="C229" s="282" t="s">
        <v>372</v>
      </c>
      <c r="D229" s="282"/>
      <c r="E229" s="186" t="s">
        <v>56</v>
      </c>
      <c r="F229" s="202"/>
      <c r="G229" s="202"/>
      <c r="H229" s="202"/>
      <c r="I229" s="62" t="str">
        <f>IF(F229="x","ja",IF(G229="x","neen",IF(H229="x","NW","leeg")))</f>
        <v>leeg</v>
      </c>
      <c r="J229" s="62" t="str">
        <f t="shared" si="45"/>
        <v/>
      </c>
    </row>
    <row r="230" spans="1:10" s="184" customFormat="1" ht="18" customHeight="1">
      <c r="A230" s="179" t="s">
        <v>5445</v>
      </c>
      <c r="B230" s="121"/>
      <c r="C230" s="121"/>
      <c r="D230" s="124" t="s">
        <v>470</v>
      </c>
      <c r="F230" s="74" t="str">
        <f>IF(I230="ja","x","")</f>
        <v/>
      </c>
      <c r="G230" s="74" t="str">
        <f>IF(I230="neen","x","")</f>
        <v/>
      </c>
      <c r="H230" s="74" t="str">
        <f>IF(I230="NW","x","")</f>
        <v/>
      </c>
      <c r="I230" s="184" t="str">
        <f>'L-Lesobservatie'!H93</f>
        <v>leeg</v>
      </c>
      <c r="J230" s="62" t="str">
        <f t="shared" si="45"/>
        <v/>
      </c>
    </row>
    <row r="231" spans="1:10" s="184" customFormat="1" ht="30">
      <c r="A231" s="179" t="s">
        <v>5446</v>
      </c>
      <c r="B231" s="121"/>
      <c r="C231" s="121"/>
      <c r="D231" s="121" t="s">
        <v>471</v>
      </c>
      <c r="F231" s="74" t="str">
        <f>IF(I231="ja","x","")</f>
        <v/>
      </c>
      <c r="G231" s="74" t="str">
        <f>IF(I231="neen","x","")</f>
        <v/>
      </c>
      <c r="H231" s="74" t="str">
        <f>IF(I231="NW","x","")</f>
        <v/>
      </c>
      <c r="I231" s="184" t="str">
        <f>'L-Lesobservatie'!H94</f>
        <v>leeg</v>
      </c>
      <c r="J231" s="62" t="str">
        <f t="shared" si="45"/>
        <v/>
      </c>
    </row>
    <row r="232" spans="1:10" s="184" customFormat="1" ht="18" customHeight="1">
      <c r="A232" s="179" t="s">
        <v>5447</v>
      </c>
      <c r="B232" s="121"/>
      <c r="C232" s="121"/>
      <c r="D232" s="121" t="s">
        <v>195</v>
      </c>
      <c r="F232" s="74" t="str">
        <f>IF(I232="ja","x","")</f>
        <v/>
      </c>
      <c r="G232" s="74" t="str">
        <f>IF(I232="neen","x","")</f>
        <v/>
      </c>
      <c r="H232" s="74" t="str">
        <f>IF(I232="NW","x","")</f>
        <v/>
      </c>
      <c r="I232" s="184" t="str">
        <f>'L-Lesobservatie'!H95</f>
        <v>leeg</v>
      </c>
      <c r="J232" s="62" t="str">
        <f t="shared" si="45"/>
        <v/>
      </c>
    </row>
    <row r="233" spans="1:10" s="184" customFormat="1" ht="18" customHeight="1">
      <c r="A233" s="179" t="s">
        <v>5448</v>
      </c>
      <c r="B233" s="121"/>
      <c r="C233" s="282" t="s">
        <v>260</v>
      </c>
      <c r="D233" s="282"/>
      <c r="E233" s="186" t="s">
        <v>56</v>
      </c>
      <c r="F233" s="202"/>
      <c r="G233" s="202"/>
      <c r="H233" s="202"/>
      <c r="I233" s="62" t="str">
        <f>IF(F233="x","ja",IF(G233="x","neen",IF(H233="x","NW","leeg")))</f>
        <v>leeg</v>
      </c>
      <c r="J233" s="62" t="str">
        <f t="shared" si="45"/>
        <v/>
      </c>
    </row>
    <row r="234" spans="1:10" s="184" customFormat="1" ht="18" customHeight="1">
      <c r="A234" s="179" t="s">
        <v>5449</v>
      </c>
      <c r="B234" s="121"/>
      <c r="C234" s="121"/>
      <c r="D234" s="124" t="s">
        <v>82</v>
      </c>
      <c r="F234" s="74" t="str">
        <f>IF(I234="ja","x","")</f>
        <v/>
      </c>
      <c r="G234" s="74" t="str">
        <f>IF(I234="neen","x","")</f>
        <v/>
      </c>
      <c r="H234" s="74" t="str">
        <f>IF(I234="NW","x","")</f>
        <v/>
      </c>
      <c r="I234" s="184" t="str">
        <f>'L-Gesprek lkr'!H93</f>
        <v>leeg</v>
      </c>
      <c r="J234" s="62" t="str">
        <f t="shared" si="45"/>
        <v/>
      </c>
    </row>
    <row r="235" spans="1:10" s="184" customFormat="1" ht="18" customHeight="1">
      <c r="A235" s="179" t="s">
        <v>5450</v>
      </c>
      <c r="B235" s="121"/>
      <c r="C235" s="121"/>
      <c r="D235" s="121" t="s">
        <v>81</v>
      </c>
      <c r="F235" s="74" t="str">
        <f>IF(I235="ja","x","")</f>
        <v/>
      </c>
      <c r="G235" s="74" t="str">
        <f>IF(I235="neen","x","")</f>
        <v/>
      </c>
      <c r="H235" s="74" t="str">
        <f>IF(I235="NW","x","")</f>
        <v/>
      </c>
      <c r="I235" s="184" t="str">
        <f>'L-Gesprek lkr'!H94</f>
        <v>leeg</v>
      </c>
      <c r="J235" s="62" t="str">
        <f t="shared" si="45"/>
        <v/>
      </c>
    </row>
    <row r="236" spans="1:10" s="184" customFormat="1" ht="18" customHeight="1">
      <c r="A236" s="179" t="s">
        <v>5451</v>
      </c>
      <c r="B236" s="121"/>
      <c r="C236" s="121"/>
      <c r="D236" s="121" t="s">
        <v>83</v>
      </c>
      <c r="F236" s="74" t="str">
        <f>IF(I236="ja","x","")</f>
        <v/>
      </c>
      <c r="G236" s="74" t="str">
        <f>IF(I236="neen","x","")</f>
        <v/>
      </c>
      <c r="H236" s="74" t="str">
        <f>IF(I236="NW","x","")</f>
        <v/>
      </c>
      <c r="I236" s="184" t="str">
        <f>'L-Gesprek lkr'!H95</f>
        <v>leeg</v>
      </c>
      <c r="J236" s="62" t="str">
        <f t="shared" si="45"/>
        <v/>
      </c>
    </row>
    <row r="237" spans="1:10" s="184" customFormat="1" ht="18" customHeight="1">
      <c r="A237" s="179" t="s">
        <v>5452</v>
      </c>
      <c r="B237" s="121"/>
      <c r="C237" s="282" t="s">
        <v>5</v>
      </c>
      <c r="D237" s="282"/>
      <c r="E237" s="186" t="s">
        <v>56</v>
      </c>
      <c r="F237" s="202"/>
      <c r="G237" s="202"/>
      <c r="H237" s="202"/>
      <c r="I237" s="62" t="str">
        <f>IF(F237="x","ja",IF(G237="x","neen",IF(H237="x","NW","leeg")))</f>
        <v>leeg</v>
      </c>
      <c r="J237" s="62" t="str">
        <f t="shared" si="45"/>
        <v/>
      </c>
    </row>
    <row r="238" spans="1:10" ht="18" customHeight="1">
      <c r="A238" s="179" t="s">
        <v>5453</v>
      </c>
      <c r="B238" s="121"/>
      <c r="C238" s="124"/>
      <c r="D238" s="124" t="s">
        <v>15</v>
      </c>
      <c r="F238" s="74" t="str">
        <f>IF(I238="ja","x","")</f>
        <v/>
      </c>
      <c r="G238" s="74" t="str">
        <f>IF(I238="neen","x","")</f>
        <v/>
      </c>
      <c r="H238" s="74" t="str">
        <f>IF(I238="NW","x","")</f>
        <v/>
      </c>
      <c r="I238" s="179" t="str">
        <f>'L-Gesprek lkr'!H96</f>
        <v>leeg</v>
      </c>
      <c r="J238" s="62" t="str">
        <f t="shared" si="45"/>
        <v/>
      </c>
    </row>
    <row r="239" spans="1:10" ht="18" customHeight="1">
      <c r="A239" s="179" t="s">
        <v>5454</v>
      </c>
      <c r="B239" s="121"/>
      <c r="C239" s="282" t="s">
        <v>163</v>
      </c>
      <c r="D239" s="282"/>
      <c r="E239" s="186" t="s">
        <v>56</v>
      </c>
      <c r="F239" s="202"/>
      <c r="G239" s="202"/>
      <c r="H239" s="202"/>
      <c r="I239" s="62" t="str">
        <f>IF(F239="x","ja",IF(G239="x","neen",IF(H239="x","NW","leeg")))</f>
        <v>leeg</v>
      </c>
      <c r="J239" s="62" t="str">
        <f t="shared" si="45"/>
        <v/>
      </c>
    </row>
    <row r="240" spans="1:10" ht="18" customHeight="1">
      <c r="A240" s="179" t="s">
        <v>5455</v>
      </c>
      <c r="B240" s="121"/>
      <c r="C240" s="124"/>
      <c r="D240" s="124" t="s">
        <v>84</v>
      </c>
      <c r="F240" s="74" t="str">
        <f>IF(I240="ja","x","")</f>
        <v/>
      </c>
      <c r="G240" s="74" t="str">
        <f>IF(I240="neen","x","")</f>
        <v/>
      </c>
      <c r="H240" s="74" t="str">
        <f>IF(I240="NW","x","")</f>
        <v/>
      </c>
      <c r="I240" s="179" t="str">
        <f>'L-Gesprek lkr'!H97</f>
        <v>leeg</v>
      </c>
      <c r="J240" s="62" t="str">
        <f t="shared" si="45"/>
        <v/>
      </c>
    </row>
    <row r="241" spans="1:10" ht="18" customHeight="1">
      <c r="A241" s="179" t="s">
        <v>5456</v>
      </c>
      <c r="B241" s="121"/>
      <c r="C241" s="121"/>
      <c r="D241" s="124" t="s">
        <v>192</v>
      </c>
      <c r="F241" s="74" t="str">
        <f>IF(I241="ja","x","")</f>
        <v/>
      </c>
      <c r="G241" s="74" t="str">
        <f>IF(I241="neen","x","")</f>
        <v/>
      </c>
      <c r="H241" s="74" t="str">
        <f>IF(I241="NW","x","")</f>
        <v/>
      </c>
      <c r="I241" s="179" t="str">
        <f>'L-Gesprek lkr'!H98</f>
        <v>leeg</v>
      </c>
      <c r="J241" s="62" t="str">
        <f t="shared" si="45"/>
        <v/>
      </c>
    </row>
    <row r="242" spans="1:10" ht="18" customHeight="1">
      <c r="A242" s="179" t="s">
        <v>5457</v>
      </c>
      <c r="B242" s="121"/>
      <c r="C242" s="121"/>
      <c r="D242" s="124" t="s">
        <v>193</v>
      </c>
      <c r="F242" s="74" t="str">
        <f>IF(I242="ja","x","")</f>
        <v/>
      </c>
      <c r="G242" s="74" t="str">
        <f>IF(I242="neen","x","")</f>
        <v/>
      </c>
      <c r="H242" s="74" t="str">
        <f>IF(I242="NW","x","")</f>
        <v/>
      </c>
      <c r="I242" s="179" t="str">
        <f>'L-Gesprek lkr'!H99</f>
        <v>leeg</v>
      </c>
      <c r="J242" s="62" t="str">
        <f t="shared" si="45"/>
        <v/>
      </c>
    </row>
    <row r="243" spans="1:10" ht="18" customHeight="1">
      <c r="A243" s="179" t="s">
        <v>5458</v>
      </c>
      <c r="B243" s="121"/>
      <c r="C243" s="121"/>
      <c r="D243" s="124" t="s">
        <v>194</v>
      </c>
      <c r="F243" s="74" t="str">
        <f>IF(I243="ja","x","")</f>
        <v/>
      </c>
      <c r="G243" s="74" t="str">
        <f>IF(I243="neen","x","")</f>
        <v/>
      </c>
      <c r="H243" s="74" t="str">
        <f>IF(I243="NW","x","")</f>
        <v/>
      </c>
      <c r="I243" s="179" t="str">
        <f>'L-Gesprek lkr'!H100</f>
        <v>leeg</v>
      </c>
      <c r="J243" s="62" t="str">
        <f t="shared" si="45"/>
        <v/>
      </c>
    </row>
    <row r="244" spans="1:10" ht="18" customHeight="1">
      <c r="A244" s="179" t="s">
        <v>5459</v>
      </c>
      <c r="B244" s="121"/>
      <c r="C244" s="282" t="s">
        <v>53</v>
      </c>
      <c r="D244" s="282"/>
      <c r="E244" s="186" t="s">
        <v>56</v>
      </c>
      <c r="F244" s="202"/>
      <c r="G244" s="202"/>
      <c r="H244" s="202"/>
      <c r="I244" s="62" t="str">
        <f>IF(F244="x","ja",IF(G244="x","neen",IF(H244="x","NW","leeg")))</f>
        <v>leeg</v>
      </c>
      <c r="J244" s="62" t="str">
        <f t="shared" si="45"/>
        <v/>
      </c>
    </row>
    <row r="245" spans="1:10" ht="18" customHeight="1">
      <c r="A245" s="179" t="s">
        <v>5460</v>
      </c>
      <c r="B245" s="121"/>
      <c r="C245" s="124"/>
      <c r="D245" s="124" t="s">
        <v>16</v>
      </c>
      <c r="F245" s="74" t="str">
        <f>IF(I245="ja","x","")</f>
        <v/>
      </c>
      <c r="G245" s="74" t="str">
        <f>IF(I245="neen","x","")</f>
        <v/>
      </c>
      <c r="H245" s="74" t="str">
        <f>IF(I245="NW","x","")</f>
        <v/>
      </c>
      <c r="I245" s="179" t="str">
        <f>'L-Lesobservatie'!H96</f>
        <v>leeg</v>
      </c>
      <c r="J245" s="62" t="str">
        <f t="shared" si="45"/>
        <v/>
      </c>
    </row>
    <row r="246" spans="1:10" ht="18" customHeight="1">
      <c r="A246" s="179" t="s">
        <v>5461</v>
      </c>
      <c r="B246" s="122" t="s">
        <v>17</v>
      </c>
      <c r="C246" s="282" t="s">
        <v>18</v>
      </c>
      <c r="D246" s="282"/>
      <c r="E246" s="190" t="s">
        <v>56</v>
      </c>
      <c r="F246" s="202"/>
      <c r="G246" s="202"/>
      <c r="H246" s="202"/>
      <c r="I246" s="62" t="str">
        <f>IF(F246="x","ja",IF(G246="x","neen",IF(H246="x","NW","leeg")))</f>
        <v>leeg</v>
      </c>
      <c r="J246" s="62" t="str">
        <f t="shared" si="45"/>
        <v/>
      </c>
    </row>
    <row r="247" spans="1:10" s="184" customFormat="1" ht="18" customHeight="1">
      <c r="A247" s="184" t="s">
        <v>5462</v>
      </c>
      <c r="B247" s="123" t="s">
        <v>46</v>
      </c>
      <c r="C247" s="121" t="s">
        <v>255</v>
      </c>
      <c r="D247" s="121" t="s">
        <v>472</v>
      </c>
      <c r="F247" s="74" t="str">
        <f t="shared" ref="F247:F253" si="52">IF(I247="ja","x","")</f>
        <v/>
      </c>
      <c r="G247" s="74" t="str">
        <f t="shared" ref="G247:G253" si="53">IF(I247="neen","x","")</f>
        <v/>
      </c>
      <c r="H247" s="74" t="str">
        <f t="shared" ref="H247:H253" si="54">IF(I247="NW","x","")</f>
        <v/>
      </c>
      <c r="I247" s="184" t="str">
        <f>'L-Lesobservatie'!H98</f>
        <v>leeg</v>
      </c>
      <c r="J247" s="62" t="str">
        <f t="shared" si="45"/>
        <v/>
      </c>
    </row>
    <row r="248" spans="1:10" s="184" customFormat="1" ht="18" customHeight="1">
      <c r="A248" s="184" t="s">
        <v>5463</v>
      </c>
      <c r="B248" s="121"/>
      <c r="C248" s="121"/>
      <c r="D248" s="121" t="s">
        <v>473</v>
      </c>
      <c r="F248" s="74" t="str">
        <f t="shared" si="52"/>
        <v/>
      </c>
      <c r="G248" s="74" t="str">
        <f t="shared" si="53"/>
        <v/>
      </c>
      <c r="H248" s="74" t="str">
        <f t="shared" si="54"/>
        <v/>
      </c>
      <c r="I248" s="184" t="str">
        <f>'L-Lesobservatie'!H99</f>
        <v>leeg</v>
      </c>
      <c r="J248" s="62" t="str">
        <f t="shared" si="45"/>
        <v/>
      </c>
    </row>
    <row r="249" spans="1:10" s="184" customFormat="1" ht="18" customHeight="1">
      <c r="A249" s="184" t="s">
        <v>5464</v>
      </c>
      <c r="B249" s="121"/>
      <c r="C249" s="121"/>
      <c r="D249" s="121" t="s">
        <v>474</v>
      </c>
      <c r="F249" s="74" t="str">
        <f t="shared" si="52"/>
        <v/>
      </c>
      <c r="G249" s="74" t="str">
        <f t="shared" si="53"/>
        <v/>
      </c>
      <c r="H249" s="74" t="str">
        <f t="shared" si="54"/>
        <v/>
      </c>
      <c r="I249" s="184" t="str">
        <f>'L-Lesobservatie'!H100</f>
        <v>leeg</v>
      </c>
      <c r="J249" s="62" t="str">
        <f t="shared" si="45"/>
        <v/>
      </c>
    </row>
    <row r="250" spans="1:10" s="184" customFormat="1" ht="18" customHeight="1">
      <c r="A250" s="184" t="s">
        <v>5465</v>
      </c>
      <c r="B250" s="121"/>
      <c r="C250" s="121"/>
      <c r="D250" s="121" t="s">
        <v>475</v>
      </c>
      <c r="F250" s="74" t="str">
        <f t="shared" si="52"/>
        <v/>
      </c>
      <c r="G250" s="74" t="str">
        <f t="shared" si="53"/>
        <v/>
      </c>
      <c r="H250" s="74" t="str">
        <f t="shared" si="54"/>
        <v/>
      </c>
      <c r="I250" s="184" t="str">
        <f>'L-Lesobservatie'!H101</f>
        <v>leeg</v>
      </c>
      <c r="J250" s="62" t="str">
        <f t="shared" si="45"/>
        <v/>
      </c>
    </row>
    <row r="251" spans="1:10" s="184" customFormat="1" ht="18" customHeight="1">
      <c r="A251" s="184" t="s">
        <v>5466</v>
      </c>
      <c r="B251" s="121"/>
      <c r="C251" s="121"/>
      <c r="D251" s="121" t="s">
        <v>476</v>
      </c>
      <c r="F251" s="74" t="str">
        <f t="shared" si="52"/>
        <v/>
      </c>
      <c r="G251" s="74" t="str">
        <f t="shared" si="53"/>
        <v/>
      </c>
      <c r="H251" s="74" t="str">
        <f t="shared" si="54"/>
        <v/>
      </c>
      <c r="I251" s="184" t="str">
        <f>'L-Lesobservatie'!H102</f>
        <v>leeg</v>
      </c>
      <c r="J251" s="62" t="str">
        <f t="shared" si="45"/>
        <v/>
      </c>
    </row>
    <row r="252" spans="1:10" s="184" customFormat="1" ht="18" customHeight="1">
      <c r="A252" s="184" t="s">
        <v>5467</v>
      </c>
      <c r="B252" s="121"/>
      <c r="C252" s="121"/>
      <c r="D252" s="121" t="s">
        <v>477</v>
      </c>
      <c r="F252" s="74" t="str">
        <f t="shared" si="52"/>
        <v/>
      </c>
      <c r="G252" s="74" t="str">
        <f t="shared" si="53"/>
        <v/>
      </c>
      <c r="H252" s="74" t="str">
        <f t="shared" si="54"/>
        <v/>
      </c>
      <c r="I252" s="184" t="str">
        <f>'L-Lesobservatie'!H103</f>
        <v>leeg</v>
      </c>
      <c r="J252" s="62" t="str">
        <f t="shared" si="45"/>
        <v/>
      </c>
    </row>
    <row r="253" spans="1:10" s="184" customFormat="1" ht="18" customHeight="1">
      <c r="A253" s="184" t="s">
        <v>5468</v>
      </c>
      <c r="B253" s="121"/>
      <c r="C253" s="121" t="s">
        <v>261</v>
      </c>
      <c r="D253" s="124" t="s">
        <v>478</v>
      </c>
      <c r="F253" s="74" t="str">
        <f t="shared" si="52"/>
        <v/>
      </c>
      <c r="G253" s="74" t="str">
        <f t="shared" si="53"/>
        <v/>
      </c>
      <c r="H253" s="74" t="str">
        <f t="shared" si="54"/>
        <v/>
      </c>
      <c r="I253" s="184" t="str">
        <f>'L-Gesprek lln'!H30</f>
        <v>leeg</v>
      </c>
      <c r="J253" s="62" t="str">
        <f t="shared" si="45"/>
        <v/>
      </c>
    </row>
    <row r="254" spans="1:10" s="184" customFormat="1" ht="18" customHeight="1">
      <c r="A254" s="184" t="s">
        <v>5469</v>
      </c>
      <c r="B254" s="123" t="s">
        <v>55</v>
      </c>
      <c r="C254" s="282" t="s">
        <v>3</v>
      </c>
      <c r="D254" s="282"/>
      <c r="E254" s="186" t="s">
        <v>56</v>
      </c>
      <c r="F254" s="202"/>
      <c r="G254" s="202"/>
      <c r="H254" s="202"/>
      <c r="I254" s="62" t="str">
        <f>IF(F254="x","ja",IF(G254="x","neen",IF(H254="x","NW","leeg")))</f>
        <v>leeg</v>
      </c>
      <c r="J254" s="62" t="str">
        <f t="shared" si="45"/>
        <v/>
      </c>
    </row>
    <row r="255" spans="1:10" s="184" customFormat="1" ht="18" customHeight="1">
      <c r="A255" s="184" t="s">
        <v>5470</v>
      </c>
      <c r="B255" s="121"/>
      <c r="C255" s="121"/>
      <c r="D255" s="124" t="s">
        <v>5674</v>
      </c>
      <c r="F255" s="74" t="str">
        <f>IF(I255="ja","x","")</f>
        <v/>
      </c>
      <c r="G255" s="74" t="str">
        <f>IF(I255="neen","x","")</f>
        <v/>
      </c>
      <c r="H255" s="74" t="str">
        <f>IF(I255="NW","x","")</f>
        <v/>
      </c>
      <c r="I255" s="184" t="str">
        <f>'L-Gesprek lkr'!H102</f>
        <v>leeg</v>
      </c>
      <c r="J255" s="62" t="str">
        <f t="shared" si="45"/>
        <v/>
      </c>
    </row>
    <row r="256" spans="1:10" s="184" customFormat="1" ht="18" customHeight="1">
      <c r="A256" s="184" t="s">
        <v>5471</v>
      </c>
      <c r="B256" s="121"/>
      <c r="C256" s="282" t="s">
        <v>372</v>
      </c>
      <c r="D256" s="282"/>
      <c r="E256" s="186" t="s">
        <v>648</v>
      </c>
      <c r="F256" s="202"/>
      <c r="G256" s="202"/>
      <c r="H256" s="202"/>
      <c r="I256" s="62" t="str">
        <f>IF(F256="x","ja",IF(G256="x","neen",IF(H256="x","NW","leeg")))</f>
        <v>leeg</v>
      </c>
      <c r="J256" s="62" t="str">
        <f t="shared" si="45"/>
        <v/>
      </c>
    </row>
    <row r="257" spans="1:10" s="184" customFormat="1" ht="18" customHeight="1">
      <c r="A257" s="184" t="s">
        <v>5472</v>
      </c>
      <c r="B257" s="121"/>
      <c r="C257" s="121"/>
      <c r="D257" s="187" t="s">
        <v>19</v>
      </c>
      <c r="F257" s="74" t="str">
        <f>IF(I257="ja","x","")</f>
        <v/>
      </c>
      <c r="G257" s="74" t="str">
        <f>IF(I257="neen","x","")</f>
        <v/>
      </c>
      <c r="H257" s="74" t="str">
        <f>IF(I257="NW","x","")</f>
        <v/>
      </c>
      <c r="I257" s="184" t="str">
        <f>'L-Lesobservatie'!H104</f>
        <v>leeg</v>
      </c>
      <c r="J257" s="62" t="str">
        <f t="shared" si="45"/>
        <v/>
      </c>
    </row>
    <row r="258" spans="1:10" s="184" customFormat="1" ht="18" customHeight="1">
      <c r="A258" s="184" t="s">
        <v>5473</v>
      </c>
      <c r="B258" s="121"/>
      <c r="C258" s="121"/>
      <c r="D258" s="121" t="s">
        <v>277</v>
      </c>
      <c r="F258" s="74" t="str">
        <f>IF(I258="ja","x","")</f>
        <v/>
      </c>
      <c r="G258" s="74" t="str">
        <f>IF(I258="neen","x","")</f>
        <v/>
      </c>
      <c r="H258" s="74" t="str">
        <f>IF(I258="NW","x","")</f>
        <v/>
      </c>
      <c r="I258" s="184" t="str">
        <f>'L-Lesobservatie'!H105</f>
        <v>leeg</v>
      </c>
      <c r="J258" s="62" t="str">
        <f t="shared" si="45"/>
        <v/>
      </c>
    </row>
    <row r="259" spans="1:10" s="184" customFormat="1" ht="18" customHeight="1">
      <c r="A259" s="184" t="s">
        <v>5474</v>
      </c>
      <c r="B259" s="121"/>
      <c r="C259" s="282" t="s">
        <v>260</v>
      </c>
      <c r="D259" s="282"/>
      <c r="E259" s="186" t="s">
        <v>56</v>
      </c>
      <c r="F259" s="202"/>
      <c r="G259" s="202"/>
      <c r="H259" s="202"/>
      <c r="I259" s="62" t="str">
        <f>IF(F259="x","ja",IF(G259="x","neen",IF(H259="x","NW","leeg")))</f>
        <v>leeg</v>
      </c>
      <c r="J259" s="62" t="str">
        <f t="shared" ref="J259:J322" si="55">IF(ISERROR(I259),"!!!!","")</f>
        <v/>
      </c>
    </row>
    <row r="260" spans="1:10" s="184" customFormat="1" ht="18" customHeight="1">
      <c r="A260" s="184" t="s">
        <v>5475</v>
      </c>
      <c r="B260" s="121"/>
      <c r="C260" s="121"/>
      <c r="D260" s="124" t="s">
        <v>86</v>
      </c>
      <c r="F260" s="74" t="str">
        <f>IF(I260="ja","x","")</f>
        <v/>
      </c>
      <c r="G260" s="74" t="str">
        <f>IF(I260="neen","x","")</f>
        <v/>
      </c>
      <c r="H260" s="74" t="str">
        <f>IF(I260="NW","x","")</f>
        <v/>
      </c>
      <c r="I260" s="184" t="str">
        <f>'L-Gesprek lkr'!H103</f>
        <v>leeg</v>
      </c>
      <c r="J260" s="62" t="str">
        <f t="shared" si="55"/>
        <v/>
      </c>
    </row>
    <row r="261" spans="1:10" s="184" customFormat="1" ht="18" customHeight="1">
      <c r="A261" s="184" t="s">
        <v>5476</v>
      </c>
      <c r="B261" s="121"/>
      <c r="C261" s="121"/>
      <c r="D261" s="121" t="s">
        <v>85</v>
      </c>
      <c r="F261" s="74" t="str">
        <f>IF(I261="ja","x","")</f>
        <v/>
      </c>
      <c r="G261" s="74" t="str">
        <f>IF(I261="neen","x","")</f>
        <v/>
      </c>
      <c r="H261" s="74" t="str">
        <f>IF(I261="NW","x","")</f>
        <v/>
      </c>
      <c r="I261" s="184" t="str">
        <f>'L-Gesprek lkr'!H104</f>
        <v>leeg</v>
      </c>
      <c r="J261" s="62" t="str">
        <f t="shared" si="55"/>
        <v/>
      </c>
    </row>
    <row r="262" spans="1:10" s="184" customFormat="1" ht="30">
      <c r="A262" s="184" t="s">
        <v>5477</v>
      </c>
      <c r="B262" s="121"/>
      <c r="C262" s="121"/>
      <c r="D262" s="121" t="s">
        <v>271</v>
      </c>
      <c r="F262" s="74" t="str">
        <f>IF(I262="ja","x","")</f>
        <v/>
      </c>
      <c r="G262" s="74" t="str">
        <f>IF(I262="neen","x","")</f>
        <v/>
      </c>
      <c r="H262" s="74" t="str">
        <f>IF(I262="NW","x","")</f>
        <v/>
      </c>
      <c r="I262" s="184" t="str">
        <f>'L-Gesprek lkr'!H105</f>
        <v>leeg</v>
      </c>
      <c r="J262" s="62" t="str">
        <f t="shared" si="55"/>
        <v/>
      </c>
    </row>
    <row r="263" spans="1:10" s="184" customFormat="1" ht="18" customHeight="1">
      <c r="A263" s="184" t="s">
        <v>5478</v>
      </c>
      <c r="B263" s="121"/>
      <c r="C263" s="282" t="s">
        <v>5</v>
      </c>
      <c r="D263" s="282"/>
      <c r="E263" s="186" t="s">
        <v>56</v>
      </c>
      <c r="F263" s="202"/>
      <c r="G263" s="202"/>
      <c r="H263" s="202"/>
      <c r="I263" s="62" t="str">
        <f>IF(F263="x","ja",IF(G263="x","neen",IF(H263="x","NW","leeg")))</f>
        <v>leeg</v>
      </c>
      <c r="J263" s="62" t="str">
        <f t="shared" si="55"/>
        <v/>
      </c>
    </row>
    <row r="264" spans="1:10" s="184" customFormat="1" ht="35.25" customHeight="1">
      <c r="A264" s="184" t="s">
        <v>5479</v>
      </c>
      <c r="B264" s="121"/>
      <c r="C264" s="121"/>
      <c r="D264" s="124" t="s">
        <v>20</v>
      </c>
      <c r="F264" s="74" t="str">
        <f>IF(I264="ja","x","")</f>
        <v/>
      </c>
      <c r="G264" s="74" t="str">
        <f>IF(I264="neen","x","")</f>
        <v/>
      </c>
      <c r="H264" s="74" t="str">
        <f>IF(I264="NW","x","")</f>
        <v/>
      </c>
      <c r="I264" s="184" t="str">
        <f>'L-Gesprek lkr'!H106</f>
        <v>leeg</v>
      </c>
      <c r="J264" s="62" t="str">
        <f t="shared" si="55"/>
        <v/>
      </c>
    </row>
    <row r="265" spans="1:10" s="184" customFormat="1" ht="18" customHeight="1">
      <c r="A265" s="184" t="s">
        <v>5480</v>
      </c>
      <c r="B265" s="121"/>
      <c r="C265" s="282" t="s">
        <v>163</v>
      </c>
      <c r="D265" s="282"/>
      <c r="E265" s="186" t="s">
        <v>56</v>
      </c>
      <c r="F265" s="202"/>
      <c r="G265" s="202"/>
      <c r="H265" s="202"/>
      <c r="I265" s="62" t="str">
        <f>IF(F265="x","ja",IF(G265="x","neen",IF(H265="x","NW","leeg")))</f>
        <v>leeg</v>
      </c>
      <c r="J265" s="62" t="str">
        <f t="shared" si="55"/>
        <v/>
      </c>
    </row>
    <row r="266" spans="1:10" s="184" customFormat="1" ht="18" customHeight="1">
      <c r="A266" s="184" t="s">
        <v>5481</v>
      </c>
      <c r="B266" s="121"/>
      <c r="C266" s="121"/>
      <c r="D266" s="124" t="s">
        <v>88</v>
      </c>
      <c r="F266" s="74" t="str">
        <f>IF(I266="ja","x","")</f>
        <v/>
      </c>
      <c r="G266" s="74" t="str">
        <f>IF(I266="neen","x","")</f>
        <v/>
      </c>
      <c r="H266" s="74" t="str">
        <f>IF(I266="NW","x","")</f>
        <v/>
      </c>
      <c r="I266" s="184" t="str">
        <f>'L-Gesprek lkr'!H107</f>
        <v>leeg</v>
      </c>
      <c r="J266" s="62" t="str">
        <f t="shared" si="55"/>
        <v/>
      </c>
    </row>
    <row r="267" spans="1:10" s="184" customFormat="1" ht="18" customHeight="1">
      <c r="A267" s="184" t="s">
        <v>5482</v>
      </c>
      <c r="B267" s="121"/>
      <c r="C267" s="121"/>
      <c r="D267" s="124" t="s">
        <v>185</v>
      </c>
      <c r="F267" s="74" t="str">
        <f>IF(I267="ja","x","")</f>
        <v/>
      </c>
      <c r="G267" s="74" t="str">
        <f>IF(I267="neen","x","")</f>
        <v/>
      </c>
      <c r="H267" s="74" t="str">
        <f>IF(I267="NW","x","")</f>
        <v/>
      </c>
      <c r="I267" s="184" t="str">
        <f>'L-Gesprek lkr'!H108</f>
        <v>leeg</v>
      </c>
      <c r="J267" s="62" t="str">
        <f t="shared" si="55"/>
        <v/>
      </c>
    </row>
    <row r="268" spans="1:10" s="184" customFormat="1" ht="18" customHeight="1">
      <c r="A268" s="184" t="s">
        <v>5483</v>
      </c>
      <c r="B268" s="121"/>
      <c r="C268" s="121"/>
      <c r="D268" s="124" t="s">
        <v>182</v>
      </c>
      <c r="F268" s="74" t="str">
        <f>IF(I268="ja","x","")</f>
        <v/>
      </c>
      <c r="G268" s="74" t="str">
        <f>IF(I268="neen","x","")</f>
        <v/>
      </c>
      <c r="H268" s="74" t="str">
        <f>IF(I268="NW","x","")</f>
        <v/>
      </c>
      <c r="I268" s="184" t="str">
        <f>'L-Gesprek lkr'!H109</f>
        <v>leeg</v>
      </c>
      <c r="J268" s="62" t="str">
        <f t="shared" si="55"/>
        <v/>
      </c>
    </row>
    <row r="269" spans="1:10" s="184" customFormat="1" ht="18" customHeight="1">
      <c r="A269" s="184" t="s">
        <v>5484</v>
      </c>
      <c r="B269" s="121"/>
      <c r="C269" s="282" t="s">
        <v>53</v>
      </c>
      <c r="D269" s="282"/>
      <c r="E269" s="186" t="s">
        <v>56</v>
      </c>
      <c r="F269" s="202"/>
      <c r="G269" s="202"/>
      <c r="H269" s="202"/>
      <c r="I269" s="62" t="str">
        <f>IF(F269="x","ja",IF(G269="x","neen",IF(H269="x","NW","leeg")))</f>
        <v>leeg</v>
      </c>
      <c r="J269" s="62" t="str">
        <f t="shared" si="55"/>
        <v/>
      </c>
    </row>
    <row r="270" spans="1:10" ht="35" customHeight="1">
      <c r="A270" s="184" t="s">
        <v>5485</v>
      </c>
      <c r="B270" s="121"/>
      <c r="C270" s="124"/>
      <c r="D270" s="124" t="s">
        <v>479</v>
      </c>
      <c r="F270" s="74" t="str">
        <f>IF(I270="ja","x","")</f>
        <v/>
      </c>
      <c r="G270" s="74" t="str">
        <f>IF(I270="neen","x","")</f>
        <v/>
      </c>
      <c r="H270" s="74" t="str">
        <f>IF(I270="NW","x","")</f>
        <v/>
      </c>
      <c r="I270" s="179" t="str">
        <f>'L-Lesobservatie'!H106</f>
        <v>leeg</v>
      </c>
      <c r="J270" s="62" t="str">
        <f t="shared" si="55"/>
        <v/>
      </c>
    </row>
    <row r="271" spans="1:10" ht="18" customHeight="1">
      <c r="B271" s="283" t="s">
        <v>21</v>
      </c>
      <c r="C271" s="284"/>
      <c r="D271" s="284"/>
      <c r="E271" s="284"/>
      <c r="F271" s="284"/>
      <c r="G271" s="284"/>
      <c r="H271" s="285"/>
      <c r="J271" s="62" t="str">
        <f t="shared" si="55"/>
        <v/>
      </c>
    </row>
    <row r="272" spans="1:10" ht="18" customHeight="1">
      <c r="A272" s="179" t="s">
        <v>5486</v>
      </c>
      <c r="B272" s="122" t="s">
        <v>22</v>
      </c>
      <c r="C272" s="282" t="s">
        <v>23</v>
      </c>
      <c r="D272" s="282"/>
      <c r="E272" s="190" t="s">
        <v>56</v>
      </c>
      <c r="F272" s="202"/>
      <c r="G272" s="202"/>
      <c r="H272" s="202"/>
      <c r="I272" s="62" t="str">
        <f>IF(F272="x","ja",IF(G272="x","neen",IF(H272="x","NW","leeg")))</f>
        <v>leeg</v>
      </c>
      <c r="J272" s="62" t="str">
        <f t="shared" si="55"/>
        <v/>
      </c>
    </row>
    <row r="273" spans="1:10" s="184" customFormat="1" ht="27" customHeight="1">
      <c r="A273" s="184" t="s">
        <v>5487</v>
      </c>
      <c r="B273" s="123" t="s">
        <v>46</v>
      </c>
      <c r="C273" s="121" t="s">
        <v>255</v>
      </c>
      <c r="D273" s="121" t="s">
        <v>480</v>
      </c>
      <c r="F273" s="74" t="str">
        <f t="shared" ref="F273:F285" si="56">IF(I273="ja","x","")</f>
        <v/>
      </c>
      <c r="G273" s="74" t="str">
        <f t="shared" ref="G273:G285" si="57">IF(I273="neen","x","")</f>
        <v/>
      </c>
      <c r="H273" s="74" t="str">
        <f t="shared" ref="H273:H285" si="58">IF(I273="NW","x","")</f>
        <v/>
      </c>
      <c r="I273" s="184" t="str">
        <f>'L-Lesobservatie'!H109</f>
        <v>leeg</v>
      </c>
      <c r="J273" s="62" t="str">
        <f t="shared" si="55"/>
        <v/>
      </c>
    </row>
    <row r="274" spans="1:10" s="184" customFormat="1" ht="38" customHeight="1">
      <c r="A274" s="184" t="s">
        <v>5488</v>
      </c>
      <c r="B274" s="121"/>
      <c r="C274" s="121"/>
      <c r="D274" s="121" t="s">
        <v>481</v>
      </c>
      <c r="F274" s="74" t="str">
        <f t="shared" si="56"/>
        <v/>
      </c>
      <c r="G274" s="74" t="str">
        <f t="shared" si="57"/>
        <v/>
      </c>
      <c r="H274" s="74" t="str">
        <f t="shared" si="58"/>
        <v/>
      </c>
      <c r="I274" s="184" t="str">
        <f>'L-Lesobservatie'!H110</f>
        <v>leeg</v>
      </c>
      <c r="J274" s="62" t="str">
        <f t="shared" si="55"/>
        <v/>
      </c>
    </row>
    <row r="275" spans="1:10" s="184" customFormat="1" ht="38" customHeight="1">
      <c r="A275" s="184" t="s">
        <v>5489</v>
      </c>
      <c r="B275" s="121"/>
      <c r="C275" s="121"/>
      <c r="D275" s="121" t="s">
        <v>482</v>
      </c>
      <c r="F275" s="74" t="str">
        <f t="shared" si="56"/>
        <v/>
      </c>
      <c r="G275" s="74" t="str">
        <f t="shared" si="57"/>
        <v/>
      </c>
      <c r="H275" s="74" t="str">
        <f t="shared" si="58"/>
        <v/>
      </c>
      <c r="I275" s="184" t="str">
        <f>'L-Lesobservatie'!H111</f>
        <v>leeg</v>
      </c>
      <c r="J275" s="62" t="str">
        <f t="shared" si="55"/>
        <v/>
      </c>
    </row>
    <row r="276" spans="1:10" s="184" customFormat="1" ht="38" customHeight="1">
      <c r="A276" s="184" t="s">
        <v>5490</v>
      </c>
      <c r="B276" s="121"/>
      <c r="C276" s="121"/>
      <c r="D276" s="121" t="s">
        <v>483</v>
      </c>
      <c r="F276" s="74" t="str">
        <f t="shared" si="56"/>
        <v/>
      </c>
      <c r="G276" s="74" t="str">
        <f t="shared" si="57"/>
        <v/>
      </c>
      <c r="H276" s="74" t="str">
        <f t="shared" si="58"/>
        <v/>
      </c>
      <c r="I276" s="184" t="str">
        <f>'L-Lesobservatie'!H112</f>
        <v>leeg</v>
      </c>
      <c r="J276" s="62" t="str">
        <f t="shared" si="55"/>
        <v/>
      </c>
    </row>
    <row r="277" spans="1:10" s="184" customFormat="1" ht="38" customHeight="1">
      <c r="A277" s="184" t="s">
        <v>5491</v>
      </c>
      <c r="B277" s="121"/>
      <c r="C277" s="121"/>
      <c r="D277" s="121" t="s">
        <v>484</v>
      </c>
      <c r="F277" s="74" t="str">
        <f t="shared" si="56"/>
        <v/>
      </c>
      <c r="G277" s="74" t="str">
        <f t="shared" si="57"/>
        <v/>
      </c>
      <c r="H277" s="74" t="str">
        <f t="shared" si="58"/>
        <v/>
      </c>
      <c r="I277" s="184" t="str">
        <f>'L-Lesobservatie'!H113</f>
        <v>leeg</v>
      </c>
      <c r="J277" s="62" t="str">
        <f t="shared" si="55"/>
        <v/>
      </c>
    </row>
    <row r="278" spans="1:10" s="184" customFormat="1" ht="38" customHeight="1">
      <c r="A278" s="184" t="s">
        <v>5492</v>
      </c>
      <c r="B278" s="121"/>
      <c r="C278" s="121"/>
      <c r="D278" s="121" t="s">
        <v>485</v>
      </c>
      <c r="F278" s="74" t="str">
        <f t="shared" si="56"/>
        <v/>
      </c>
      <c r="G278" s="74" t="str">
        <f t="shared" si="57"/>
        <v/>
      </c>
      <c r="H278" s="74" t="str">
        <f t="shared" si="58"/>
        <v/>
      </c>
      <c r="I278" s="184" t="str">
        <f>'L-Lesobservatie'!H114</f>
        <v>leeg</v>
      </c>
      <c r="J278" s="62" t="str">
        <f t="shared" si="55"/>
        <v/>
      </c>
    </row>
    <row r="279" spans="1:10" s="184" customFormat="1" ht="38" customHeight="1">
      <c r="A279" s="184" t="s">
        <v>5493</v>
      </c>
      <c r="B279" s="121"/>
      <c r="C279" s="121"/>
      <c r="D279" s="121" t="s">
        <v>486</v>
      </c>
      <c r="F279" s="74" t="str">
        <f t="shared" si="56"/>
        <v/>
      </c>
      <c r="G279" s="74" t="str">
        <f t="shared" si="57"/>
        <v/>
      </c>
      <c r="H279" s="74" t="str">
        <f t="shared" si="58"/>
        <v/>
      </c>
      <c r="I279" s="184" t="str">
        <f>'L-Lesobservatie'!H115</f>
        <v>leeg</v>
      </c>
      <c r="J279" s="62" t="str">
        <f t="shared" si="55"/>
        <v/>
      </c>
    </row>
    <row r="280" spans="1:10" s="184" customFormat="1" ht="47" customHeight="1">
      <c r="A280" s="184" t="s">
        <v>5494</v>
      </c>
      <c r="B280" s="121"/>
      <c r="C280" s="121"/>
      <c r="D280" s="121" t="s">
        <v>487</v>
      </c>
      <c r="F280" s="74" t="str">
        <f t="shared" si="56"/>
        <v/>
      </c>
      <c r="G280" s="74" t="str">
        <f t="shared" si="57"/>
        <v/>
      </c>
      <c r="H280" s="74" t="str">
        <f t="shared" si="58"/>
        <v/>
      </c>
      <c r="I280" s="184" t="str">
        <f>'L-Lesobservatie'!H116</f>
        <v>leeg</v>
      </c>
      <c r="J280" s="62" t="str">
        <f t="shared" si="55"/>
        <v/>
      </c>
    </row>
    <row r="281" spans="1:10" s="184" customFormat="1" ht="38" customHeight="1">
      <c r="A281" s="184" t="s">
        <v>5495</v>
      </c>
      <c r="B281" s="121"/>
      <c r="C281" s="121"/>
      <c r="D281" s="121" t="s">
        <v>488</v>
      </c>
      <c r="F281" s="74" t="str">
        <f t="shared" si="56"/>
        <v/>
      </c>
      <c r="G281" s="74" t="str">
        <f t="shared" si="57"/>
        <v/>
      </c>
      <c r="H281" s="74" t="str">
        <f t="shared" si="58"/>
        <v/>
      </c>
      <c r="I281" s="184" t="str">
        <f>'L-Lesobservatie'!H117</f>
        <v>leeg</v>
      </c>
      <c r="J281" s="62" t="str">
        <f t="shared" si="55"/>
        <v/>
      </c>
    </row>
    <row r="282" spans="1:10" s="184" customFormat="1" ht="38" customHeight="1">
      <c r="A282" s="184" t="s">
        <v>5496</v>
      </c>
      <c r="B282" s="121"/>
      <c r="C282" s="121"/>
      <c r="D282" s="121" t="s">
        <v>489</v>
      </c>
      <c r="F282" s="74" t="str">
        <f t="shared" si="56"/>
        <v/>
      </c>
      <c r="G282" s="74" t="str">
        <f t="shared" si="57"/>
        <v/>
      </c>
      <c r="H282" s="74" t="str">
        <f t="shared" si="58"/>
        <v/>
      </c>
      <c r="I282" s="184" t="str">
        <f>'L-Lesobservatie'!H118</f>
        <v>leeg</v>
      </c>
      <c r="J282" s="62" t="str">
        <f t="shared" si="55"/>
        <v/>
      </c>
    </row>
    <row r="283" spans="1:10" s="184" customFormat="1" ht="18" customHeight="1">
      <c r="A283" s="184" t="s">
        <v>5497</v>
      </c>
      <c r="B283" s="121"/>
      <c r="C283" s="121" t="s">
        <v>261</v>
      </c>
      <c r="D283" s="124" t="s">
        <v>272</v>
      </c>
      <c r="F283" s="74" t="str">
        <f t="shared" si="56"/>
        <v/>
      </c>
      <c r="G283" s="74" t="str">
        <f t="shared" si="57"/>
        <v/>
      </c>
      <c r="H283" s="74" t="str">
        <f t="shared" si="58"/>
        <v/>
      </c>
      <c r="I283" s="184" t="str">
        <f>'L-Gesprek lln'!H33</f>
        <v>leeg</v>
      </c>
      <c r="J283" s="62" t="str">
        <f t="shared" si="55"/>
        <v/>
      </c>
    </row>
    <row r="284" spans="1:10" s="184" customFormat="1" ht="18" customHeight="1">
      <c r="A284" s="184" t="s">
        <v>5498</v>
      </c>
      <c r="B284" s="121"/>
      <c r="C284" s="121"/>
      <c r="D284" s="121" t="s">
        <v>490</v>
      </c>
      <c r="F284" s="74" t="str">
        <f t="shared" si="56"/>
        <v/>
      </c>
      <c r="G284" s="74" t="str">
        <f t="shared" si="57"/>
        <v/>
      </c>
      <c r="H284" s="74" t="str">
        <f t="shared" si="58"/>
        <v/>
      </c>
      <c r="I284" s="184" t="str">
        <f>'L-Gesprek lln'!H34</f>
        <v>leeg</v>
      </c>
      <c r="J284" s="62" t="str">
        <f t="shared" si="55"/>
        <v/>
      </c>
    </row>
    <row r="285" spans="1:10" s="184" customFormat="1" ht="50" customHeight="1">
      <c r="A285" s="184" t="s">
        <v>5499</v>
      </c>
      <c r="B285" s="121"/>
      <c r="C285" s="121"/>
      <c r="D285" s="121" t="s">
        <v>491</v>
      </c>
      <c r="F285" s="74" t="str">
        <f t="shared" si="56"/>
        <v/>
      </c>
      <c r="G285" s="74" t="str">
        <f t="shared" si="57"/>
        <v/>
      </c>
      <c r="H285" s="74" t="str">
        <f t="shared" si="58"/>
        <v/>
      </c>
      <c r="I285" s="184" t="str">
        <f>'L-Gesprek lln'!H35</f>
        <v>leeg</v>
      </c>
      <c r="J285" s="62" t="str">
        <f t="shared" si="55"/>
        <v/>
      </c>
    </row>
    <row r="286" spans="1:10" s="184" customFormat="1" ht="18" customHeight="1">
      <c r="A286" s="184" t="s">
        <v>5500</v>
      </c>
      <c r="B286" s="123" t="s">
        <v>55</v>
      </c>
      <c r="C286" s="282" t="s">
        <v>259</v>
      </c>
      <c r="D286" s="282"/>
      <c r="E286" s="186" t="s">
        <v>56</v>
      </c>
      <c r="F286" s="202"/>
      <c r="G286" s="202"/>
      <c r="H286" s="202"/>
      <c r="I286" s="62" t="str">
        <f>IF(F286="x","ja",IF(G286="x","neen",IF(H286="x","NW","leeg")))</f>
        <v>leeg</v>
      </c>
      <c r="J286" s="62" t="str">
        <f t="shared" si="55"/>
        <v/>
      </c>
    </row>
    <row r="287" spans="1:10" s="184" customFormat="1" ht="18" customHeight="1">
      <c r="A287" s="184" t="s">
        <v>5501</v>
      </c>
      <c r="B287" s="121"/>
      <c r="C287" s="121"/>
      <c r="D287" s="124" t="s">
        <v>730</v>
      </c>
      <c r="F287" s="74" t="str">
        <f>IF(I287="ja","x","")</f>
        <v/>
      </c>
      <c r="G287" s="74" t="str">
        <f>IF(I287="neen","x","")</f>
        <v/>
      </c>
      <c r="H287" s="74" t="str">
        <f>IF(I287="NW","x","")</f>
        <v/>
      </c>
      <c r="I287" s="184" t="str">
        <f>'L-Gesprek lkr'!H112</f>
        <v>leeg</v>
      </c>
      <c r="J287" s="62" t="str">
        <f t="shared" si="55"/>
        <v/>
      </c>
    </row>
    <row r="288" spans="1:10" s="184" customFormat="1" ht="18" customHeight="1">
      <c r="A288" s="184" t="s">
        <v>5502</v>
      </c>
      <c r="B288" s="121"/>
      <c r="C288" s="121"/>
      <c r="D288" s="124" t="s">
        <v>287</v>
      </c>
      <c r="F288" s="74" t="str">
        <f>IF(I288="ja","x","")</f>
        <v/>
      </c>
      <c r="G288" s="74" t="str">
        <f>IF(I288="neen","x","")</f>
        <v/>
      </c>
      <c r="H288" s="74" t="str">
        <f>IF(I288="NW","x","")</f>
        <v/>
      </c>
      <c r="I288" s="184" t="str">
        <f>'L-Gesprek lkr'!H113</f>
        <v>leeg</v>
      </c>
      <c r="J288" s="62" t="str">
        <f t="shared" si="55"/>
        <v/>
      </c>
    </row>
    <row r="289" spans="1:10" s="184" customFormat="1" ht="18" customHeight="1">
      <c r="A289" s="184" t="s">
        <v>5503</v>
      </c>
      <c r="B289" s="121"/>
      <c r="C289" s="282" t="s">
        <v>372</v>
      </c>
      <c r="D289" s="282"/>
      <c r="E289" s="186" t="s">
        <v>56</v>
      </c>
      <c r="F289" s="202"/>
      <c r="G289" s="202"/>
      <c r="H289" s="202"/>
      <c r="I289" s="62" t="str">
        <f>IF(F289="x","ja",IF(G289="x","neen",IF(H289="x","NW","leeg")))</f>
        <v>leeg</v>
      </c>
      <c r="J289" s="62" t="str">
        <f t="shared" si="55"/>
        <v/>
      </c>
    </row>
    <row r="290" spans="1:10" s="183" customFormat="1" ht="18" customHeight="1">
      <c r="A290" s="184" t="s">
        <v>5504</v>
      </c>
      <c r="B290" s="121"/>
      <c r="C290" s="121"/>
      <c r="D290" s="187" t="s">
        <v>492</v>
      </c>
      <c r="F290" s="74" t="str">
        <f>IF(I290="ja","x","")</f>
        <v/>
      </c>
      <c r="G290" s="74" t="str">
        <f>IF(I290="neen","x","")</f>
        <v/>
      </c>
      <c r="H290" s="74" t="str">
        <f>IF(I290="NW","x","")</f>
        <v/>
      </c>
      <c r="I290" s="183" t="str">
        <f>'L-Lesobservatie'!H119</f>
        <v>leeg</v>
      </c>
      <c r="J290" s="62" t="str">
        <f t="shared" si="55"/>
        <v/>
      </c>
    </row>
    <row r="291" spans="1:10" s="183" customFormat="1" ht="18" customHeight="1">
      <c r="A291" s="184" t="s">
        <v>5505</v>
      </c>
      <c r="B291" s="121"/>
      <c r="C291" s="121"/>
      <c r="D291" s="187" t="s">
        <v>89</v>
      </c>
      <c r="F291" s="74" t="str">
        <f>IF(I291="ja","x","")</f>
        <v/>
      </c>
      <c r="G291" s="74" t="str">
        <f>IF(I291="neen","x","")</f>
        <v/>
      </c>
      <c r="H291" s="74" t="str">
        <f>IF(I291="NW","x","")</f>
        <v/>
      </c>
      <c r="I291" s="183" t="str">
        <f>'L-Lesobservatie'!H120</f>
        <v>leeg</v>
      </c>
      <c r="J291" s="62" t="str">
        <f t="shared" si="55"/>
        <v/>
      </c>
    </row>
    <row r="292" spans="1:10" s="183" customFormat="1" ht="18" customHeight="1">
      <c r="A292" s="184" t="s">
        <v>5506</v>
      </c>
      <c r="B292" s="121"/>
      <c r="C292" s="121"/>
      <c r="D292" s="187" t="s">
        <v>164</v>
      </c>
      <c r="F292" s="74" t="str">
        <f>IF(I292="ja","x","")</f>
        <v/>
      </c>
      <c r="G292" s="74" t="str">
        <f>IF(I292="neen","x","")</f>
        <v/>
      </c>
      <c r="H292" s="74" t="str">
        <f>IF(I292="NW","x","")</f>
        <v/>
      </c>
      <c r="I292" s="183" t="str">
        <f>'L-Lesobservatie'!H121</f>
        <v>leeg</v>
      </c>
      <c r="J292" s="62" t="str">
        <f t="shared" si="55"/>
        <v/>
      </c>
    </row>
    <row r="293" spans="1:10" s="183" customFormat="1" ht="18" customHeight="1">
      <c r="A293" s="184" t="s">
        <v>5507</v>
      </c>
      <c r="B293" s="121"/>
      <c r="C293" s="121"/>
      <c r="D293" s="187" t="s">
        <v>90</v>
      </c>
      <c r="F293" s="74" t="str">
        <f>IF(I293="ja","x","")</f>
        <v/>
      </c>
      <c r="G293" s="74" t="str">
        <f>IF(I293="neen","x","")</f>
        <v/>
      </c>
      <c r="H293" s="74" t="str">
        <f>IF(I293="NW","x","")</f>
        <v/>
      </c>
      <c r="I293" s="183" t="str">
        <f>'L-Lesobservatie'!H122</f>
        <v>leeg</v>
      </c>
      <c r="J293" s="62" t="str">
        <f t="shared" si="55"/>
        <v/>
      </c>
    </row>
    <row r="294" spans="1:10" s="183" customFormat="1" ht="18" customHeight="1">
      <c r="A294" s="184" t="s">
        <v>5508</v>
      </c>
      <c r="B294" s="121"/>
      <c r="C294" s="121"/>
      <c r="D294" s="187" t="s">
        <v>493</v>
      </c>
      <c r="F294" s="74" t="str">
        <f>IF(I294="ja","x","")</f>
        <v/>
      </c>
      <c r="G294" s="74" t="str">
        <f>IF(I294="neen","x","")</f>
        <v/>
      </c>
      <c r="H294" s="74" t="str">
        <f>IF(I294="NW","x","")</f>
        <v/>
      </c>
      <c r="I294" s="183" t="str">
        <f>'L-Lesobservatie'!H123</f>
        <v>leeg</v>
      </c>
      <c r="J294" s="62" t="str">
        <f t="shared" si="55"/>
        <v/>
      </c>
    </row>
    <row r="295" spans="1:10" s="183" customFormat="1" ht="18" customHeight="1">
      <c r="A295" s="184" t="s">
        <v>5509</v>
      </c>
      <c r="B295" s="121"/>
      <c r="C295" s="282" t="s">
        <v>260</v>
      </c>
      <c r="D295" s="282"/>
      <c r="E295" s="185" t="s">
        <v>648</v>
      </c>
      <c r="F295" s="202"/>
      <c r="G295" s="202"/>
      <c r="H295" s="202"/>
      <c r="I295" s="62" t="str">
        <f>IF(F295="x","ja",IF(G295="x","neen",IF(H295="x","NW","leeg")))</f>
        <v>leeg</v>
      </c>
      <c r="J295" s="62" t="str">
        <f t="shared" si="55"/>
        <v/>
      </c>
    </row>
    <row r="296" spans="1:10" s="183" customFormat="1" ht="18" customHeight="1">
      <c r="A296" s="184" t="s">
        <v>5510</v>
      </c>
      <c r="B296" s="121"/>
      <c r="C296" s="121"/>
      <c r="D296" s="124" t="s">
        <v>494</v>
      </c>
      <c r="F296" s="74" t="str">
        <f>IF(I296="ja","x","")</f>
        <v/>
      </c>
      <c r="G296" s="74" t="str">
        <f>IF(I296="neen","x","")</f>
        <v/>
      </c>
      <c r="H296" s="74" t="str">
        <f>IF(I296="NW","x","")</f>
        <v/>
      </c>
      <c r="I296" s="183" t="str">
        <f>'L-Gesprek lkr'!H114</f>
        <v>leeg</v>
      </c>
      <c r="J296" s="62" t="str">
        <f t="shared" si="55"/>
        <v/>
      </c>
    </row>
    <row r="297" spans="1:10" s="183" customFormat="1" ht="18" customHeight="1">
      <c r="A297" s="184" t="s">
        <v>5511</v>
      </c>
      <c r="B297" s="121"/>
      <c r="C297" s="121"/>
      <c r="D297" s="121" t="s">
        <v>187</v>
      </c>
      <c r="F297" s="74" t="str">
        <f>IF(I297="ja","x","")</f>
        <v/>
      </c>
      <c r="G297" s="74" t="str">
        <f>IF(I297="neen","x","")</f>
        <v/>
      </c>
      <c r="H297" s="74" t="str">
        <f>IF(I297="NW","x","")</f>
        <v/>
      </c>
      <c r="I297" s="183" t="str">
        <f>'L-Gesprek lkr'!H115</f>
        <v>leeg</v>
      </c>
      <c r="J297" s="62" t="str">
        <f t="shared" si="55"/>
        <v/>
      </c>
    </row>
    <row r="298" spans="1:10" s="183" customFormat="1" ht="18" customHeight="1">
      <c r="A298" s="184" t="s">
        <v>5512</v>
      </c>
      <c r="B298" s="121"/>
      <c r="C298" s="282" t="s">
        <v>5</v>
      </c>
      <c r="D298" s="282"/>
      <c r="E298" s="185" t="s">
        <v>56</v>
      </c>
      <c r="F298" s="202"/>
      <c r="G298" s="202"/>
      <c r="H298" s="202"/>
      <c r="I298" s="62" t="str">
        <f>IF(F298="x","ja",IF(G298="x","neen",IF(H298="x","NW","leeg")))</f>
        <v>leeg</v>
      </c>
      <c r="J298" s="62" t="str">
        <f t="shared" si="55"/>
        <v/>
      </c>
    </row>
    <row r="299" spans="1:10" s="183" customFormat="1" ht="18" customHeight="1">
      <c r="A299" s="184" t="s">
        <v>5513</v>
      </c>
      <c r="B299" s="121"/>
      <c r="C299" s="121"/>
      <c r="D299" s="124" t="s">
        <v>24</v>
      </c>
      <c r="F299" s="74" t="str">
        <f>IF(I299="ja","x","")</f>
        <v/>
      </c>
      <c r="G299" s="74" t="str">
        <f>IF(I299="neen","x","")</f>
        <v/>
      </c>
      <c r="H299" s="74" t="str">
        <f>IF(I299="NW","x","")</f>
        <v/>
      </c>
      <c r="I299" s="183" t="str">
        <f>'L-Gesprek lkr'!H116</f>
        <v>leeg</v>
      </c>
      <c r="J299" s="62" t="str">
        <f t="shared" si="55"/>
        <v/>
      </c>
    </row>
    <row r="300" spans="1:10" s="183" customFormat="1" ht="30">
      <c r="A300" s="184" t="s">
        <v>5514</v>
      </c>
      <c r="B300" s="121"/>
      <c r="C300" s="124"/>
      <c r="D300" s="124" t="s">
        <v>495</v>
      </c>
      <c r="F300" s="74" t="str">
        <f>IF(I300="ja","x","")</f>
        <v/>
      </c>
      <c r="G300" s="74" t="str">
        <f>IF(I300="neen","x","")</f>
        <v/>
      </c>
      <c r="H300" s="74" t="str">
        <f>IF(I300="NW","x","")</f>
        <v/>
      </c>
      <c r="I300" s="183" t="str">
        <f>'L-Gesprek lkr'!H117</f>
        <v>leeg</v>
      </c>
      <c r="J300" s="62" t="str">
        <f t="shared" si="55"/>
        <v/>
      </c>
    </row>
    <row r="301" spans="1:10" s="183" customFormat="1" ht="18" customHeight="1">
      <c r="A301" s="184" t="s">
        <v>5515</v>
      </c>
      <c r="B301" s="121"/>
      <c r="C301" s="282" t="s">
        <v>163</v>
      </c>
      <c r="D301" s="282"/>
      <c r="E301" s="185" t="s">
        <v>56</v>
      </c>
      <c r="F301" s="202"/>
      <c r="G301" s="202"/>
      <c r="H301" s="202"/>
      <c r="I301" s="62" t="str">
        <f>IF(F301="x","ja",IF(G301="x","neen",IF(H301="x","NW","leeg")))</f>
        <v>leeg</v>
      </c>
      <c r="J301" s="62" t="str">
        <f t="shared" si="55"/>
        <v/>
      </c>
    </row>
    <row r="302" spans="1:10" s="183" customFormat="1" ht="18" customHeight="1">
      <c r="A302" s="184" t="s">
        <v>5516</v>
      </c>
      <c r="B302" s="121"/>
      <c r="C302" s="121"/>
      <c r="D302" s="124" t="s">
        <v>805</v>
      </c>
      <c r="F302" s="74" t="str">
        <f t="shared" ref="F302:F307" si="59">IF(I302="ja","x","")</f>
        <v/>
      </c>
      <c r="G302" s="74" t="str">
        <f t="shared" ref="G302:G307" si="60">IF(I302="neen","x","")</f>
        <v/>
      </c>
      <c r="H302" s="74" t="str">
        <f t="shared" ref="H302:H307" si="61">IF(I302="NW","x","")</f>
        <v/>
      </c>
      <c r="I302" s="183" t="str">
        <f>'L-Gesprek lkr'!H118</f>
        <v>leeg</v>
      </c>
      <c r="J302" s="62" t="str">
        <f t="shared" si="55"/>
        <v/>
      </c>
    </row>
    <row r="303" spans="1:10" s="183" customFormat="1" ht="18" customHeight="1">
      <c r="A303" s="184" t="s">
        <v>5517</v>
      </c>
      <c r="B303" s="121"/>
      <c r="C303" s="121"/>
      <c r="D303" s="194" t="s">
        <v>710</v>
      </c>
      <c r="F303" s="74" t="str">
        <f t="shared" si="59"/>
        <v/>
      </c>
      <c r="G303" s="74" t="str">
        <f t="shared" si="60"/>
        <v/>
      </c>
      <c r="H303" s="74" t="str">
        <f t="shared" si="61"/>
        <v/>
      </c>
      <c r="I303" s="183" t="str">
        <f>'L-Gesprek lkr'!H119</f>
        <v>leeg</v>
      </c>
      <c r="J303" s="62" t="str">
        <f t="shared" si="55"/>
        <v/>
      </c>
    </row>
    <row r="304" spans="1:10" s="183" customFormat="1" ht="18" customHeight="1">
      <c r="A304" s="184" t="s">
        <v>5518</v>
      </c>
      <c r="B304" s="121"/>
      <c r="C304" s="121"/>
      <c r="D304" s="194" t="s">
        <v>712</v>
      </c>
      <c r="F304" s="74" t="str">
        <f t="shared" si="59"/>
        <v/>
      </c>
      <c r="G304" s="74" t="str">
        <f t="shared" si="60"/>
        <v/>
      </c>
      <c r="H304" s="74" t="str">
        <f t="shared" si="61"/>
        <v/>
      </c>
      <c r="I304" s="183" t="str">
        <f>'L-Gesprek lkr'!H120</f>
        <v>leeg</v>
      </c>
      <c r="J304" s="62" t="str">
        <f t="shared" si="55"/>
        <v/>
      </c>
    </row>
    <row r="305" spans="1:10" s="183" customFormat="1" ht="18" customHeight="1">
      <c r="A305" s="184" t="s">
        <v>5519</v>
      </c>
      <c r="B305" s="121"/>
      <c r="C305" s="121"/>
      <c r="D305" s="194" t="s">
        <v>711</v>
      </c>
      <c r="F305" s="74" t="str">
        <f t="shared" si="59"/>
        <v/>
      </c>
      <c r="G305" s="74" t="str">
        <f t="shared" si="60"/>
        <v/>
      </c>
      <c r="H305" s="74" t="str">
        <f t="shared" si="61"/>
        <v/>
      </c>
      <c r="I305" s="183" t="str">
        <f>'L-Gesprek lkr'!H121</f>
        <v>leeg</v>
      </c>
      <c r="J305" s="62" t="str">
        <f t="shared" si="55"/>
        <v/>
      </c>
    </row>
    <row r="306" spans="1:10" s="183" customFormat="1" ht="18" customHeight="1">
      <c r="A306" s="184" t="s">
        <v>5520</v>
      </c>
      <c r="B306" s="121"/>
      <c r="C306" s="121"/>
      <c r="D306" s="124" t="s">
        <v>806</v>
      </c>
      <c r="F306" s="74" t="str">
        <f t="shared" si="59"/>
        <v/>
      </c>
      <c r="G306" s="74" t="str">
        <f t="shared" si="60"/>
        <v/>
      </c>
      <c r="H306" s="74" t="str">
        <f t="shared" si="61"/>
        <v/>
      </c>
      <c r="I306" s="183" t="str">
        <f>'L-Gesprek lkr'!H122</f>
        <v>leeg</v>
      </c>
      <c r="J306" s="62" t="str">
        <f t="shared" si="55"/>
        <v/>
      </c>
    </row>
    <row r="307" spans="1:10" s="183" customFormat="1" ht="18" customHeight="1">
      <c r="A307" s="184" t="s">
        <v>5521</v>
      </c>
      <c r="B307" s="121"/>
      <c r="C307" s="121"/>
      <c r="D307" s="124" t="s">
        <v>807</v>
      </c>
      <c r="F307" s="74" t="str">
        <f t="shared" si="59"/>
        <v/>
      </c>
      <c r="G307" s="74" t="str">
        <f t="shared" si="60"/>
        <v/>
      </c>
      <c r="H307" s="74" t="str">
        <f t="shared" si="61"/>
        <v/>
      </c>
      <c r="I307" s="183" t="str">
        <f>'L-Gesprek lkr'!H123</f>
        <v>leeg</v>
      </c>
      <c r="J307" s="62" t="str">
        <f t="shared" si="55"/>
        <v/>
      </c>
    </row>
    <row r="308" spans="1:10" s="183" customFormat="1" ht="18" customHeight="1">
      <c r="A308" s="184" t="s">
        <v>5522</v>
      </c>
      <c r="B308" s="121"/>
      <c r="C308" s="282" t="s">
        <v>53</v>
      </c>
      <c r="D308" s="282"/>
      <c r="E308" s="185" t="s">
        <v>56</v>
      </c>
      <c r="F308" s="202"/>
      <c r="G308" s="202"/>
      <c r="H308" s="202"/>
      <c r="I308" s="62" t="str">
        <f>IF(F308="x","ja",IF(G308="x","neen",IF(H308="x","NW","leeg")))</f>
        <v>leeg</v>
      </c>
      <c r="J308" s="62" t="str">
        <f t="shared" si="55"/>
        <v/>
      </c>
    </row>
    <row r="309" spans="1:10" s="183" customFormat="1" ht="56" customHeight="1">
      <c r="A309" s="184" t="s">
        <v>5523</v>
      </c>
      <c r="B309" s="121"/>
      <c r="C309" s="121"/>
      <c r="D309" s="124" t="s">
        <v>496</v>
      </c>
      <c r="F309" s="74" t="str">
        <f>IF(I309="ja","x","")</f>
        <v/>
      </c>
      <c r="G309" s="74" t="str">
        <f>IF(I309="neen","x","")</f>
        <v/>
      </c>
      <c r="H309" s="74" t="str">
        <f>IF(I309="NW","x","")</f>
        <v/>
      </c>
      <c r="I309" s="183" t="str">
        <f>'L-Lesobservatie'!H124</f>
        <v>leeg</v>
      </c>
      <c r="J309" s="62" t="str">
        <f t="shared" si="55"/>
        <v/>
      </c>
    </row>
    <row r="310" spans="1:10" ht="18" customHeight="1">
      <c r="A310" s="179" t="s">
        <v>5524</v>
      </c>
      <c r="B310" s="195" t="s">
        <v>25</v>
      </c>
      <c r="C310" s="286" t="s">
        <v>571</v>
      </c>
      <c r="D310" s="287"/>
      <c r="E310" s="190" t="s">
        <v>56</v>
      </c>
      <c r="F310" s="201"/>
      <c r="G310" s="201"/>
      <c r="H310" s="201"/>
      <c r="I310" s="62" t="str">
        <f>IF(F310="x","ja",IF(G310="x","neen",IF(H310="x","NW","leeg")))</f>
        <v>leeg</v>
      </c>
      <c r="J310" s="62" t="str">
        <f t="shared" si="55"/>
        <v/>
      </c>
    </row>
    <row r="311" spans="1:10" ht="32" customHeight="1">
      <c r="A311" s="179" t="s">
        <v>5525</v>
      </c>
      <c r="B311" s="123" t="s">
        <v>46</v>
      </c>
      <c r="C311" s="121" t="s">
        <v>255</v>
      </c>
      <c r="D311" s="121" t="s">
        <v>572</v>
      </c>
      <c r="E311" s="183"/>
      <c r="F311" s="74" t="str">
        <f>IF(I311="ja","x","")</f>
        <v/>
      </c>
      <c r="G311" s="74" t="str">
        <f>IF(I311="neen","x","")</f>
        <v/>
      </c>
      <c r="H311" s="74" t="str">
        <f>IF(I311="NW","x","")</f>
        <v/>
      </c>
      <c r="I311" s="179" t="str">
        <f>'L-Lesobservatie'!H126</f>
        <v>leeg</v>
      </c>
      <c r="J311" s="62" t="str">
        <f t="shared" si="55"/>
        <v/>
      </c>
    </row>
    <row r="312" spans="1:10" ht="18" customHeight="1">
      <c r="A312" s="179" t="s">
        <v>5526</v>
      </c>
      <c r="B312" s="121"/>
      <c r="C312" s="121"/>
      <c r="D312" s="121" t="s">
        <v>296</v>
      </c>
      <c r="E312" s="183"/>
      <c r="F312" s="74" t="str">
        <f>IF(I312="ja","x","")</f>
        <v/>
      </c>
      <c r="G312" s="74" t="str">
        <f>IF(I312="neen","x","")</f>
        <v/>
      </c>
      <c r="H312" s="74" t="str">
        <f>IF(I312="NW","x","")</f>
        <v/>
      </c>
      <c r="I312" s="179" t="str">
        <f>'L-Lesobservatie'!H127</f>
        <v>leeg</v>
      </c>
      <c r="J312" s="62" t="str">
        <f t="shared" si="55"/>
        <v/>
      </c>
    </row>
    <row r="313" spans="1:10" ht="18" customHeight="1">
      <c r="A313" s="179" t="s">
        <v>5527</v>
      </c>
      <c r="B313" s="121"/>
      <c r="C313" s="121"/>
      <c r="D313" s="121" t="s">
        <v>573</v>
      </c>
      <c r="E313" s="183"/>
      <c r="F313" s="74" t="str">
        <f>IF(I313="ja","x","")</f>
        <v/>
      </c>
      <c r="G313" s="74" t="str">
        <f>IF(I313="neen","x","")</f>
        <v/>
      </c>
      <c r="H313" s="74" t="str">
        <f>IF(I313="NW","x","")</f>
        <v/>
      </c>
      <c r="I313" s="179" t="str">
        <f>'L-Lesobservatie'!H128</f>
        <v>leeg</v>
      </c>
      <c r="J313" s="62" t="str">
        <f t="shared" si="55"/>
        <v/>
      </c>
    </row>
    <row r="314" spans="1:10" ht="18" customHeight="1">
      <c r="A314" s="179" t="s">
        <v>5528</v>
      </c>
      <c r="B314" s="121"/>
      <c r="C314" s="121" t="s">
        <v>258</v>
      </c>
      <c r="D314" s="124" t="s">
        <v>91</v>
      </c>
      <c r="E314" s="183"/>
      <c r="F314" s="74" t="str">
        <f>IF(I314="ja","x","")</f>
        <v/>
      </c>
      <c r="G314" s="74" t="str">
        <f>IF(I314="neen","x","")</f>
        <v/>
      </c>
      <c r="H314" s="74" t="str">
        <f>IF(I314="NW","x","")</f>
        <v/>
      </c>
      <c r="I314" s="179" t="str">
        <f>'L-Gesprek lln'!H37</f>
        <v>leeg</v>
      </c>
      <c r="J314" s="62" t="str">
        <f t="shared" si="55"/>
        <v/>
      </c>
    </row>
    <row r="315" spans="1:10" ht="36" customHeight="1">
      <c r="A315" s="179" t="s">
        <v>5529</v>
      </c>
      <c r="B315" s="121"/>
      <c r="C315" s="121"/>
      <c r="D315" s="121" t="s">
        <v>92</v>
      </c>
      <c r="E315" s="183"/>
      <c r="F315" s="74" t="str">
        <f>IF(I315="ja","x","")</f>
        <v/>
      </c>
      <c r="G315" s="74" t="str">
        <f>IF(I315="neen","x","")</f>
        <v/>
      </c>
      <c r="H315" s="74" t="str">
        <f>IF(I315="NW","x","")</f>
        <v/>
      </c>
      <c r="I315" s="179" t="str">
        <f>'L-Gesprek lln'!H38</f>
        <v>leeg</v>
      </c>
      <c r="J315" s="62" t="str">
        <f t="shared" si="55"/>
        <v/>
      </c>
    </row>
    <row r="316" spans="1:10" ht="18" customHeight="1">
      <c r="A316" s="179" t="s">
        <v>5530</v>
      </c>
      <c r="B316" s="123" t="s">
        <v>55</v>
      </c>
      <c r="C316" s="286" t="s">
        <v>259</v>
      </c>
      <c r="D316" s="287"/>
      <c r="E316" s="185" t="s">
        <v>56</v>
      </c>
      <c r="F316" s="201"/>
      <c r="G316" s="201"/>
      <c r="H316" s="201"/>
      <c r="I316" s="62" t="str">
        <f>IF(F316="x","ja",IF(G316="x","neen",IF(H316="x","NW","leeg")))</f>
        <v>leeg</v>
      </c>
      <c r="J316" s="62" t="str">
        <f t="shared" si="55"/>
        <v/>
      </c>
    </row>
    <row r="317" spans="1:10" s="184" customFormat="1" ht="18" customHeight="1">
      <c r="A317" s="179" t="s">
        <v>5531</v>
      </c>
      <c r="B317" s="121"/>
      <c r="C317" s="121"/>
      <c r="D317" s="121" t="s">
        <v>197</v>
      </c>
      <c r="E317" s="183"/>
      <c r="F317" s="74" t="str">
        <f>IF(I317="ja","x","")</f>
        <v/>
      </c>
      <c r="G317" s="74" t="str">
        <f>IF(I317="neen","x","")</f>
        <v/>
      </c>
      <c r="H317" s="74" t="str">
        <f>IF(I317="NW","x","")</f>
        <v/>
      </c>
      <c r="I317" s="184" t="str">
        <f>'L-Gesprek lkr'!H125</f>
        <v>leeg</v>
      </c>
      <c r="J317" s="62" t="str">
        <f t="shared" si="55"/>
        <v/>
      </c>
    </row>
    <row r="318" spans="1:10" s="184" customFormat="1" ht="18" customHeight="1">
      <c r="A318" s="179" t="s">
        <v>5532</v>
      </c>
      <c r="B318" s="121"/>
      <c r="C318" s="286" t="s">
        <v>372</v>
      </c>
      <c r="D318" s="287"/>
      <c r="E318" s="185" t="s">
        <v>56</v>
      </c>
      <c r="F318" s="201"/>
      <c r="G318" s="201"/>
      <c r="H318" s="201"/>
      <c r="I318" s="62" t="str">
        <f>IF(F318="x","ja",IF(G318="x","neen",IF(H318="x","NW","leeg")))</f>
        <v>leeg</v>
      </c>
      <c r="J318" s="62" t="str">
        <f t="shared" si="55"/>
        <v/>
      </c>
    </row>
    <row r="319" spans="1:10" s="184" customFormat="1" ht="18" customHeight="1">
      <c r="A319" s="179" t="s">
        <v>5533</v>
      </c>
      <c r="B319" s="121"/>
      <c r="C319" s="121"/>
      <c r="D319" s="196" t="s">
        <v>292</v>
      </c>
      <c r="E319" s="183"/>
      <c r="F319" s="74" t="str">
        <f>IF(I319="ja","x","")</f>
        <v/>
      </c>
      <c r="G319" s="74" t="str">
        <f>IF(I319="neen","x","")</f>
        <v/>
      </c>
      <c r="H319" s="74" t="str">
        <f>IF(I319="NW","x","")</f>
        <v/>
      </c>
      <c r="I319" s="184" t="str">
        <f>'L-Lesobservatie'!H129</f>
        <v>leeg</v>
      </c>
      <c r="J319" s="62" t="str">
        <f t="shared" si="55"/>
        <v/>
      </c>
    </row>
    <row r="320" spans="1:10" s="184" customFormat="1" ht="18" customHeight="1">
      <c r="A320" s="179" t="s">
        <v>5534</v>
      </c>
      <c r="B320" s="121"/>
      <c r="C320" s="121"/>
      <c r="D320" s="196" t="s">
        <v>291</v>
      </c>
      <c r="E320" s="183"/>
      <c r="F320" s="74" t="str">
        <f>IF(I320="ja","x","")</f>
        <v/>
      </c>
      <c r="G320" s="74" t="str">
        <f>IF(I320="neen","x","")</f>
        <v/>
      </c>
      <c r="H320" s="74" t="str">
        <f>IF(I320="NW","x","")</f>
        <v/>
      </c>
      <c r="I320" s="184" t="str">
        <f>'L-Lesobservatie'!H130</f>
        <v>leeg</v>
      </c>
      <c r="J320" s="62" t="str">
        <f t="shared" si="55"/>
        <v/>
      </c>
    </row>
    <row r="321" spans="1:10" s="184" customFormat="1" ht="18" customHeight="1">
      <c r="A321" s="179" t="s">
        <v>5535</v>
      </c>
      <c r="B321" s="121"/>
      <c r="C321" s="121"/>
      <c r="D321" s="196" t="s">
        <v>290</v>
      </c>
      <c r="E321" s="183"/>
      <c r="F321" s="74" t="str">
        <f>IF(I321="ja","x","")</f>
        <v/>
      </c>
      <c r="G321" s="74" t="str">
        <f>IF(I321="neen","x","")</f>
        <v/>
      </c>
      <c r="H321" s="74" t="str">
        <f>IF(I321="NW","x","")</f>
        <v/>
      </c>
      <c r="I321" s="184" t="str">
        <f>'L-Lesobservatie'!H131</f>
        <v>leeg</v>
      </c>
      <c r="J321" s="62" t="str">
        <f t="shared" si="55"/>
        <v/>
      </c>
    </row>
    <row r="322" spans="1:10" s="184" customFormat="1" ht="18" customHeight="1">
      <c r="A322" s="179" t="s">
        <v>5536</v>
      </c>
      <c r="B322" s="121"/>
      <c r="C322" s="121"/>
      <c r="D322" s="196" t="s">
        <v>498</v>
      </c>
      <c r="E322" s="183"/>
      <c r="F322" s="74" t="str">
        <f>IF(I322="ja","x","")</f>
        <v/>
      </c>
      <c r="G322" s="74" t="str">
        <f>IF(I322="neen","x","")</f>
        <v/>
      </c>
      <c r="H322" s="74" t="str">
        <f>IF(I322="NW","x","")</f>
        <v/>
      </c>
      <c r="I322" s="184" t="str">
        <f>'L-Lesobservatie'!H132</f>
        <v>leeg</v>
      </c>
      <c r="J322" s="62" t="str">
        <f t="shared" si="55"/>
        <v/>
      </c>
    </row>
    <row r="323" spans="1:10" s="184" customFormat="1" ht="18" customHeight="1">
      <c r="A323" s="179" t="s">
        <v>5537</v>
      </c>
      <c r="B323" s="121"/>
      <c r="C323" s="121"/>
      <c r="D323" s="196" t="s">
        <v>297</v>
      </c>
      <c r="E323" s="183"/>
      <c r="F323" s="74" t="str">
        <f>IF(I323="ja","x","")</f>
        <v/>
      </c>
      <c r="G323" s="74" t="str">
        <f>IF(I323="neen","x","")</f>
        <v/>
      </c>
      <c r="H323" s="74" t="str">
        <f>IF(I323="NW","x","")</f>
        <v/>
      </c>
      <c r="I323" s="184" t="str">
        <f>'L-Lesobservatie'!H133</f>
        <v>leeg</v>
      </c>
      <c r="J323" s="62" t="str">
        <f t="shared" ref="J323:J386" si="62">IF(ISERROR(I323),"!!!!","")</f>
        <v/>
      </c>
    </row>
    <row r="324" spans="1:10" s="184" customFormat="1" ht="18" customHeight="1">
      <c r="A324" s="179" t="s">
        <v>5538</v>
      </c>
      <c r="B324" s="121"/>
      <c r="C324" s="286" t="s">
        <v>262</v>
      </c>
      <c r="D324" s="287"/>
      <c r="E324" s="185" t="s">
        <v>56</v>
      </c>
      <c r="F324" s="201"/>
      <c r="G324" s="201"/>
      <c r="H324" s="201"/>
      <c r="I324" s="62" t="str">
        <f>IF(F324="x","ja",IF(G324="x","neen",IF(H324="x","NW","leeg")))</f>
        <v>leeg</v>
      </c>
      <c r="J324" s="62" t="str">
        <f t="shared" si="62"/>
        <v/>
      </c>
    </row>
    <row r="325" spans="1:10" ht="18" customHeight="1">
      <c r="A325" s="179" t="s">
        <v>5539</v>
      </c>
      <c r="B325" s="121"/>
      <c r="C325" s="124"/>
      <c r="D325" s="124" t="s">
        <v>93</v>
      </c>
      <c r="F325" s="74" t="str">
        <f>IF(I325="ja","x","")</f>
        <v/>
      </c>
      <c r="G325" s="74" t="str">
        <f>IF(I325="neen","x","")</f>
        <v/>
      </c>
      <c r="H325" s="74" t="str">
        <f>IF(I325="NW","x","")</f>
        <v/>
      </c>
      <c r="I325" s="179" t="str">
        <f>'L-Gesprek lkr'!H126</f>
        <v>leeg</v>
      </c>
      <c r="J325" s="62" t="str">
        <f t="shared" si="62"/>
        <v/>
      </c>
    </row>
    <row r="326" spans="1:10" ht="18" customHeight="1">
      <c r="A326" s="179" t="s">
        <v>5540</v>
      </c>
      <c r="B326" s="121"/>
      <c r="C326" s="121"/>
      <c r="D326" s="124" t="s">
        <v>273</v>
      </c>
      <c r="F326" s="74" t="str">
        <f>IF(I326="ja","x","")</f>
        <v/>
      </c>
      <c r="G326" s="74" t="str">
        <f>IF(I326="neen","x","")</f>
        <v/>
      </c>
      <c r="H326" s="74" t="str">
        <f>IF(I326="NW","x","")</f>
        <v/>
      </c>
      <c r="I326" s="179" t="str">
        <f>'L-Gesprek lkr'!H127</f>
        <v>leeg</v>
      </c>
      <c r="J326" s="62" t="str">
        <f t="shared" si="62"/>
        <v/>
      </c>
    </row>
    <row r="327" spans="1:10" ht="18" customHeight="1">
      <c r="A327" s="179" t="s">
        <v>5541</v>
      </c>
      <c r="B327" s="121"/>
      <c r="C327" s="286" t="s">
        <v>5</v>
      </c>
      <c r="D327" s="287"/>
      <c r="E327" s="186" t="s">
        <v>56</v>
      </c>
      <c r="F327" s="201"/>
      <c r="G327" s="201"/>
      <c r="H327" s="201"/>
      <c r="I327" s="62" t="str">
        <f>IF(F327="x","ja",IF(G327="x","neen",IF(H327="x","NW","leeg")))</f>
        <v>leeg</v>
      </c>
      <c r="J327" s="62" t="str">
        <f t="shared" si="62"/>
        <v/>
      </c>
    </row>
    <row r="328" spans="1:10" ht="18" customHeight="1">
      <c r="A328" s="179" t="s">
        <v>5542</v>
      </c>
      <c r="B328" s="121"/>
      <c r="C328" s="124"/>
      <c r="D328" s="124" t="s">
        <v>198</v>
      </c>
      <c r="F328" s="74" t="str">
        <f>IF(I328="ja","x","")</f>
        <v/>
      </c>
      <c r="G328" s="74" t="str">
        <f>IF(I328="neen","x","")</f>
        <v/>
      </c>
      <c r="H328" s="74" t="str">
        <f>IF(I328="NW","x","")</f>
        <v/>
      </c>
      <c r="I328" s="179" t="str">
        <f>'L-Gesprek lkr'!H128</f>
        <v>leeg</v>
      </c>
      <c r="J328" s="62" t="str">
        <f t="shared" si="62"/>
        <v/>
      </c>
    </row>
    <row r="329" spans="1:10" ht="18" customHeight="1">
      <c r="A329" s="179" t="s">
        <v>5543</v>
      </c>
      <c r="B329" s="121"/>
      <c r="C329" s="286" t="s">
        <v>163</v>
      </c>
      <c r="D329" s="287"/>
      <c r="E329" s="186" t="s">
        <v>56</v>
      </c>
      <c r="F329" s="201"/>
      <c r="G329" s="201"/>
      <c r="H329" s="201"/>
      <c r="I329" s="62" t="str">
        <f>IF(F329="x","ja",IF(G329="x","neen",IF(H329="x","NW","leeg")))</f>
        <v>leeg</v>
      </c>
      <c r="J329" s="62" t="str">
        <f t="shared" si="62"/>
        <v/>
      </c>
    </row>
    <row r="330" spans="1:10" ht="18" customHeight="1">
      <c r="A330" s="179" t="s">
        <v>5544</v>
      </c>
      <c r="B330" s="121"/>
      <c r="C330" s="124"/>
      <c r="D330" s="124" t="s">
        <v>199</v>
      </c>
      <c r="F330" s="74" t="str">
        <f>IF(I330="ja","x","")</f>
        <v/>
      </c>
      <c r="G330" s="74" t="str">
        <f>IF(I330="neen","x","")</f>
        <v/>
      </c>
      <c r="H330" s="74" t="str">
        <f>IF(I330="NW","x","")</f>
        <v/>
      </c>
      <c r="I330" s="179" t="str">
        <f>'L-Gesprek lkr'!H129</f>
        <v>leeg</v>
      </c>
      <c r="J330" s="62" t="str">
        <f t="shared" si="62"/>
        <v/>
      </c>
    </row>
    <row r="331" spans="1:10" ht="18" customHeight="1">
      <c r="A331" s="179" t="s">
        <v>5545</v>
      </c>
      <c r="B331" s="121"/>
      <c r="C331" s="121"/>
      <c r="D331" s="124" t="s">
        <v>312</v>
      </c>
      <c r="F331" s="74" t="str">
        <f>IF(I331="ja","x","")</f>
        <v/>
      </c>
      <c r="G331" s="74" t="str">
        <f>IF(I331="neen","x","")</f>
        <v/>
      </c>
      <c r="H331" s="74" t="str">
        <f>IF(I331="NW","x","")</f>
        <v/>
      </c>
      <c r="I331" s="179" t="str">
        <f>'L-Gesprek lkr'!H130</f>
        <v>leeg</v>
      </c>
      <c r="J331" s="62" t="str">
        <f t="shared" si="62"/>
        <v/>
      </c>
    </row>
    <row r="332" spans="1:10" ht="18" customHeight="1">
      <c r="A332" s="179" t="s">
        <v>5546</v>
      </c>
      <c r="B332" s="121"/>
      <c r="C332" s="286" t="s">
        <v>53</v>
      </c>
      <c r="D332" s="287"/>
      <c r="E332" s="186" t="s">
        <v>56</v>
      </c>
      <c r="F332" s="201"/>
      <c r="G332" s="201"/>
      <c r="H332" s="201"/>
      <c r="I332" s="62" t="str">
        <f>IF(F332="x","ja",IF(G332="x","neen",IF(H332="x","NW","leeg")))</f>
        <v>leeg</v>
      </c>
      <c r="J332" s="62" t="str">
        <f t="shared" si="62"/>
        <v/>
      </c>
    </row>
    <row r="333" spans="1:10" ht="18" customHeight="1">
      <c r="A333" s="179" t="s">
        <v>5547</v>
      </c>
      <c r="B333" s="121"/>
      <c r="C333" s="124"/>
      <c r="D333" s="124" t="s">
        <v>298</v>
      </c>
      <c r="F333" s="74" t="str">
        <f>IF(I333="ja","x","")</f>
        <v/>
      </c>
      <c r="G333" s="74" t="str">
        <f>IF(I333="neen","x","")</f>
        <v/>
      </c>
      <c r="H333" s="74" t="str">
        <f>IF(I333="NW","x","")</f>
        <v/>
      </c>
      <c r="I333" s="179" t="str">
        <f>'L-Lesobservatie'!H134</f>
        <v>leeg</v>
      </c>
      <c r="J333" s="62" t="str">
        <f t="shared" si="62"/>
        <v/>
      </c>
    </row>
    <row r="334" spans="1:10" ht="18" customHeight="1">
      <c r="B334" s="283" t="s">
        <v>26</v>
      </c>
      <c r="C334" s="284"/>
      <c r="D334" s="284"/>
      <c r="E334" s="284"/>
      <c r="F334" s="284"/>
      <c r="G334" s="284"/>
      <c r="H334" s="285"/>
      <c r="J334" s="62" t="str">
        <f t="shared" si="62"/>
        <v/>
      </c>
    </row>
    <row r="335" spans="1:10" ht="18" customHeight="1">
      <c r="A335" s="179" t="s">
        <v>5548</v>
      </c>
      <c r="B335" s="122" t="s">
        <v>27</v>
      </c>
      <c r="C335" s="282" t="s">
        <v>28</v>
      </c>
      <c r="D335" s="282"/>
      <c r="E335" s="197" t="s">
        <v>56</v>
      </c>
      <c r="F335" s="202"/>
      <c r="G335" s="202"/>
      <c r="H335" s="202"/>
      <c r="I335" s="62" t="str">
        <f>IF(F335="x","ja",IF(G335="x","neen",IF(H335="x","NW","leeg")))</f>
        <v>leeg</v>
      </c>
      <c r="J335" s="62" t="str">
        <f t="shared" si="62"/>
        <v/>
      </c>
    </row>
    <row r="336" spans="1:10" ht="18" customHeight="1">
      <c r="A336" s="179" t="s">
        <v>5549</v>
      </c>
      <c r="B336" s="123" t="s">
        <v>46</v>
      </c>
      <c r="C336" s="121" t="s">
        <v>255</v>
      </c>
      <c r="D336" s="121" t="s">
        <v>165</v>
      </c>
      <c r="E336" s="184"/>
      <c r="F336" s="74" t="str">
        <f>IF(I336="ja","x","")</f>
        <v/>
      </c>
      <c r="G336" s="74" t="str">
        <f>IF(I336="neen","x","")</f>
        <v/>
      </c>
      <c r="H336" s="74" t="str">
        <f>IF(I336="NW","x","")</f>
        <v/>
      </c>
      <c r="I336" s="179" t="str">
        <f>'L-Lesobservatie'!H137</f>
        <v>leeg</v>
      </c>
      <c r="J336" s="62" t="str">
        <f t="shared" si="62"/>
        <v/>
      </c>
    </row>
    <row r="337" spans="1:10" ht="18" customHeight="1">
      <c r="A337" s="179" t="s">
        <v>5550</v>
      </c>
      <c r="B337" s="121"/>
      <c r="C337" s="121"/>
      <c r="D337" s="121" t="s">
        <v>499</v>
      </c>
      <c r="E337" s="184"/>
      <c r="F337" s="74" t="str">
        <f>IF(I337="ja","x","")</f>
        <v/>
      </c>
      <c r="G337" s="74" t="str">
        <f>IF(I337="neen","x","")</f>
        <v/>
      </c>
      <c r="H337" s="74" t="str">
        <f>IF(I337="NW","x","")</f>
        <v/>
      </c>
      <c r="I337" s="179" t="str">
        <f>'L-Lesobservatie'!H138</f>
        <v>leeg</v>
      </c>
      <c r="J337" s="62" t="str">
        <f t="shared" si="62"/>
        <v/>
      </c>
    </row>
    <row r="338" spans="1:10" ht="18" customHeight="1">
      <c r="A338" s="179" t="s">
        <v>5551</v>
      </c>
      <c r="B338" s="121"/>
      <c r="C338" s="121"/>
      <c r="D338" s="121" t="s">
        <v>512</v>
      </c>
      <c r="E338" s="184"/>
      <c r="F338" s="74" t="str">
        <f>IF(I338="ja","x","")</f>
        <v/>
      </c>
      <c r="G338" s="74" t="str">
        <f>IF(I338="neen","x","")</f>
        <v/>
      </c>
      <c r="H338" s="74" t="str">
        <f>IF(I338="NW","x","")</f>
        <v/>
      </c>
      <c r="I338" s="179" t="str">
        <f>'L-Lesobservatie'!H139</f>
        <v>leeg</v>
      </c>
      <c r="J338" s="62" t="str">
        <f t="shared" si="62"/>
        <v/>
      </c>
    </row>
    <row r="339" spans="1:10" ht="18" customHeight="1">
      <c r="A339" s="179" t="s">
        <v>5552</v>
      </c>
      <c r="B339" s="121"/>
      <c r="C339" s="121"/>
      <c r="D339" s="121" t="s">
        <v>200</v>
      </c>
      <c r="E339" s="184"/>
      <c r="F339" s="74" t="str">
        <f>IF(I339="ja","x","")</f>
        <v/>
      </c>
      <c r="G339" s="74" t="str">
        <f>IF(I339="neen","x","")</f>
        <v/>
      </c>
      <c r="H339" s="74" t="str">
        <f>IF(I339="NW","x","")</f>
        <v/>
      </c>
      <c r="I339" s="179" t="str">
        <f>'L-Lesobservatie'!H140</f>
        <v>leeg</v>
      </c>
      <c r="J339" s="62" t="str">
        <f t="shared" si="62"/>
        <v/>
      </c>
    </row>
    <row r="340" spans="1:10" ht="18" customHeight="1">
      <c r="A340" s="179" t="s">
        <v>5553</v>
      </c>
      <c r="B340" s="121"/>
      <c r="C340" s="121" t="s">
        <v>261</v>
      </c>
      <c r="D340" s="121" t="s">
        <v>500</v>
      </c>
      <c r="E340" s="184"/>
      <c r="F340" s="74" t="str">
        <f>IF(I340="ja","x","")</f>
        <v/>
      </c>
      <c r="G340" s="74" t="str">
        <f>IF(I340="neen","x","")</f>
        <v/>
      </c>
      <c r="H340" s="74" t="str">
        <f>IF(I340="NW","x","")</f>
        <v/>
      </c>
      <c r="I340" s="179" t="str">
        <f>'L-Gesprek lln'!H41</f>
        <v>leeg</v>
      </c>
      <c r="J340" s="62" t="str">
        <f t="shared" si="62"/>
        <v/>
      </c>
    </row>
    <row r="341" spans="1:10" s="184" customFormat="1" ht="18" customHeight="1">
      <c r="A341" s="179" t="s">
        <v>5554</v>
      </c>
      <c r="B341" s="123" t="s">
        <v>55</v>
      </c>
      <c r="C341" s="282" t="s">
        <v>259</v>
      </c>
      <c r="D341" s="282"/>
      <c r="E341" s="186" t="s">
        <v>56</v>
      </c>
      <c r="F341" s="202"/>
      <c r="G341" s="202"/>
      <c r="H341" s="202"/>
      <c r="I341" s="62" t="str">
        <f>IF(F341="x","ja",IF(G341="x","neen",IF(H341="x","NW","leeg")))</f>
        <v>leeg</v>
      </c>
      <c r="J341" s="62" t="str">
        <f t="shared" si="62"/>
        <v/>
      </c>
    </row>
    <row r="342" spans="1:10" s="184" customFormat="1" ht="18" customHeight="1">
      <c r="A342" s="179" t="s">
        <v>5555</v>
      </c>
      <c r="B342" s="121"/>
      <c r="C342" s="121"/>
      <c r="D342" s="124" t="s">
        <v>731</v>
      </c>
      <c r="F342" s="74" t="str">
        <f>IF(I342="ja","x","")</f>
        <v/>
      </c>
      <c r="G342" s="74" t="str">
        <f>IF(I342="neen","x","")</f>
        <v/>
      </c>
      <c r="H342" s="74" t="str">
        <f>IF(I342="NW","x","")</f>
        <v/>
      </c>
      <c r="I342" s="184" t="str">
        <f>'L-Gesprek lkr'!H133</f>
        <v>leeg</v>
      </c>
      <c r="J342" s="62" t="str">
        <f t="shared" si="62"/>
        <v/>
      </c>
    </row>
    <row r="343" spans="1:10" s="184" customFormat="1" ht="18" customHeight="1">
      <c r="A343" s="179" t="s">
        <v>5556</v>
      </c>
      <c r="B343" s="121"/>
      <c r="C343" s="282" t="s">
        <v>372</v>
      </c>
      <c r="D343" s="282"/>
      <c r="E343" s="186" t="s">
        <v>56</v>
      </c>
      <c r="F343" s="202"/>
      <c r="G343" s="202"/>
      <c r="H343" s="202"/>
      <c r="I343" s="62" t="str">
        <f>IF(F343="x","ja",IF(G343="x","neen",IF(H343="x","NW","leeg")))</f>
        <v>leeg</v>
      </c>
      <c r="J343" s="62" t="str">
        <f t="shared" si="62"/>
        <v/>
      </c>
    </row>
    <row r="344" spans="1:10" s="184" customFormat="1" ht="18" customHeight="1">
      <c r="A344" s="179" t="s">
        <v>5557</v>
      </c>
      <c r="B344" s="121"/>
      <c r="C344" s="121"/>
      <c r="D344" s="124" t="s">
        <v>513</v>
      </c>
      <c r="F344" s="74" t="str">
        <f>IF(I344="ja","x","")</f>
        <v/>
      </c>
      <c r="G344" s="74" t="str">
        <f>IF(I344="neen","x","")</f>
        <v/>
      </c>
      <c r="H344" s="74" t="str">
        <f>IF(I344="NW","x","")</f>
        <v/>
      </c>
      <c r="I344" s="184" t="str">
        <f>'L-Lesobservatie'!H141</f>
        <v>leeg</v>
      </c>
      <c r="J344" s="62" t="str">
        <f t="shared" si="62"/>
        <v/>
      </c>
    </row>
    <row r="345" spans="1:10" s="184" customFormat="1" ht="18" customHeight="1">
      <c r="A345" s="179" t="s">
        <v>5558</v>
      </c>
      <c r="B345" s="121"/>
      <c r="C345" s="121"/>
      <c r="D345" s="121" t="s">
        <v>514</v>
      </c>
      <c r="F345" s="74" t="str">
        <f>IF(I345="ja","x","")</f>
        <v/>
      </c>
      <c r="G345" s="74" t="str">
        <f>IF(I345="neen","x","")</f>
        <v/>
      </c>
      <c r="H345" s="74" t="str">
        <f>IF(I345="NW","x","")</f>
        <v/>
      </c>
      <c r="I345" s="184" t="str">
        <f>'L-Lesobservatie'!H142</f>
        <v>leeg</v>
      </c>
      <c r="J345" s="62" t="str">
        <f t="shared" si="62"/>
        <v/>
      </c>
    </row>
    <row r="346" spans="1:10" s="184" customFormat="1" ht="18" customHeight="1">
      <c r="A346" s="179" t="s">
        <v>5559</v>
      </c>
      <c r="B346" s="121"/>
      <c r="C346" s="121"/>
      <c r="D346" s="121" t="s">
        <v>202</v>
      </c>
      <c r="F346" s="74" t="str">
        <f>IF(I346="ja","x","")</f>
        <v/>
      </c>
      <c r="G346" s="74" t="str">
        <f>IF(I346="neen","x","")</f>
        <v/>
      </c>
      <c r="H346" s="74" t="str">
        <f>IF(I346="NW","x","")</f>
        <v/>
      </c>
      <c r="I346" s="184" t="str">
        <f>'L-Lesobservatie'!H143</f>
        <v>leeg</v>
      </c>
      <c r="J346" s="62" t="str">
        <f t="shared" si="62"/>
        <v/>
      </c>
    </row>
    <row r="347" spans="1:10" s="184" customFormat="1" ht="18" customHeight="1">
      <c r="A347" s="179" t="s">
        <v>5560</v>
      </c>
      <c r="B347" s="121"/>
      <c r="C347" s="282" t="s">
        <v>262</v>
      </c>
      <c r="D347" s="282"/>
      <c r="E347" s="186" t="s">
        <v>56</v>
      </c>
      <c r="F347" s="202"/>
      <c r="G347" s="202"/>
      <c r="H347" s="202"/>
      <c r="I347" s="62" t="str">
        <f>IF(F347="x","ja",IF(G347="x","neen",IF(H347="x","NW","leeg")))</f>
        <v>leeg</v>
      </c>
      <c r="J347" s="62" t="str">
        <f t="shared" si="62"/>
        <v/>
      </c>
    </row>
    <row r="348" spans="1:10" s="184" customFormat="1" ht="18" customHeight="1">
      <c r="A348" s="179" t="s">
        <v>5561</v>
      </c>
      <c r="B348" s="121"/>
      <c r="C348" s="121"/>
      <c r="D348" s="124" t="s">
        <v>274</v>
      </c>
      <c r="F348" s="74" t="str">
        <f>IF(I348="ja","x","")</f>
        <v/>
      </c>
      <c r="G348" s="74" t="str">
        <f>IF(I348="neen","x","")</f>
        <v/>
      </c>
      <c r="H348" s="74" t="str">
        <f>IF(I348="NW","x","")</f>
        <v/>
      </c>
      <c r="I348" s="184" t="str">
        <f>'L-Gesprek lkr'!H134</f>
        <v>leeg</v>
      </c>
      <c r="J348" s="62" t="str">
        <f t="shared" si="62"/>
        <v/>
      </c>
    </row>
    <row r="349" spans="1:10" s="184" customFormat="1" ht="18" customHeight="1">
      <c r="A349" s="179" t="s">
        <v>5562</v>
      </c>
      <c r="B349" s="121"/>
      <c r="C349" s="121"/>
      <c r="D349" s="124" t="s">
        <v>275</v>
      </c>
      <c r="F349" s="74" t="str">
        <f>IF(I349="ja","x","")</f>
        <v/>
      </c>
      <c r="G349" s="74" t="str">
        <f>IF(I349="neen","x","")</f>
        <v/>
      </c>
      <c r="H349" s="74" t="str">
        <f>IF(I349="NW","x","")</f>
        <v/>
      </c>
      <c r="I349" s="184" t="str">
        <f>'L-Gesprek lkr'!H135</f>
        <v>leeg</v>
      </c>
      <c r="J349" s="62" t="str">
        <f t="shared" si="62"/>
        <v/>
      </c>
    </row>
    <row r="350" spans="1:10" s="184" customFormat="1" ht="18" customHeight="1">
      <c r="A350" s="179" t="s">
        <v>5563</v>
      </c>
      <c r="B350" s="121"/>
      <c r="C350" s="121"/>
      <c r="D350" s="124" t="s">
        <v>276</v>
      </c>
      <c r="F350" s="74" t="str">
        <f>IF(I350="ja","x","")</f>
        <v/>
      </c>
      <c r="G350" s="74" t="str">
        <f>IF(I350="neen","x","")</f>
        <v/>
      </c>
      <c r="H350" s="74" t="str">
        <f>IF(I350="NW","x","")</f>
        <v/>
      </c>
      <c r="I350" s="184" t="str">
        <f>'L-Gesprek lkr'!H136</f>
        <v>leeg</v>
      </c>
      <c r="J350" s="62" t="str">
        <f t="shared" si="62"/>
        <v/>
      </c>
    </row>
    <row r="351" spans="1:10" s="184" customFormat="1" ht="18" customHeight="1">
      <c r="A351" s="179" t="s">
        <v>5564</v>
      </c>
      <c r="B351" s="121"/>
      <c r="C351" s="282" t="s">
        <v>146</v>
      </c>
      <c r="D351" s="282"/>
      <c r="E351" s="186" t="s">
        <v>56</v>
      </c>
      <c r="F351" s="202"/>
      <c r="G351" s="202"/>
      <c r="H351" s="202"/>
      <c r="I351" s="62" t="str">
        <f>IF(F351="x","ja",IF(G351="x","neen",IF(H351="x","NW","leeg")))</f>
        <v>leeg</v>
      </c>
      <c r="J351" s="62" t="str">
        <f t="shared" si="62"/>
        <v/>
      </c>
    </row>
    <row r="352" spans="1:10" s="184" customFormat="1" ht="18" customHeight="1">
      <c r="A352" s="179" t="s">
        <v>5565</v>
      </c>
      <c r="B352" s="121"/>
      <c r="C352" s="121"/>
      <c r="D352" s="124" t="s">
        <v>30</v>
      </c>
      <c r="F352" s="74" t="str">
        <f>IF(I352="ja","x","")</f>
        <v/>
      </c>
      <c r="G352" s="74" t="str">
        <f>IF(I352="neen","x","")</f>
        <v/>
      </c>
      <c r="H352" s="74" t="str">
        <f>IF(I352="NW","x","")</f>
        <v/>
      </c>
      <c r="I352" s="184" t="str">
        <f>'L-Gesprek lkr'!H137</f>
        <v>leeg</v>
      </c>
      <c r="J352" s="62" t="str">
        <f t="shared" si="62"/>
        <v/>
      </c>
    </row>
    <row r="353" spans="1:10" s="184" customFormat="1" ht="18" customHeight="1">
      <c r="A353" s="179" t="s">
        <v>5566</v>
      </c>
      <c r="B353" s="121"/>
      <c r="C353" s="282" t="s">
        <v>304</v>
      </c>
      <c r="D353" s="282"/>
      <c r="E353" s="186" t="s">
        <v>56</v>
      </c>
      <c r="F353" s="202"/>
      <c r="G353" s="202"/>
      <c r="H353" s="202"/>
      <c r="I353" s="62" t="str">
        <f>IF(F353="x","ja",IF(G353="x","neen",IF(H353="x","NW","leeg")))</f>
        <v>leeg</v>
      </c>
      <c r="J353" s="62" t="str">
        <f t="shared" si="62"/>
        <v/>
      </c>
    </row>
    <row r="354" spans="1:10" ht="18" customHeight="1">
      <c r="A354" s="179" t="s">
        <v>5567</v>
      </c>
      <c r="B354" s="121"/>
      <c r="C354" s="124"/>
      <c r="D354" s="124" t="s">
        <v>29</v>
      </c>
      <c r="F354" s="74" t="str">
        <f t="shared" ref="F354:F363" si="63">IF(I354="ja","x","")</f>
        <v/>
      </c>
      <c r="G354" s="74" t="str">
        <f t="shared" ref="G354:G363" si="64">IF(I354="neen","x","")</f>
        <v/>
      </c>
      <c r="H354" s="74" t="str">
        <f t="shared" ref="H354:H363" si="65">IF(I354="NW","x","")</f>
        <v/>
      </c>
      <c r="I354" s="179" t="str">
        <f>'L-Gesprek lkr'!H138</f>
        <v>leeg</v>
      </c>
      <c r="J354" s="62" t="str">
        <f t="shared" si="62"/>
        <v/>
      </c>
    </row>
    <row r="355" spans="1:10" ht="18" customHeight="1">
      <c r="A355" s="179" t="s">
        <v>5568</v>
      </c>
      <c r="B355" s="121"/>
      <c r="C355" s="121"/>
      <c r="D355" s="130" t="s">
        <v>732</v>
      </c>
      <c r="F355" s="74" t="str">
        <f t="shared" si="63"/>
        <v/>
      </c>
      <c r="G355" s="74" t="str">
        <f t="shared" si="64"/>
        <v/>
      </c>
      <c r="H355" s="74" t="str">
        <f t="shared" si="65"/>
        <v/>
      </c>
      <c r="I355" s="179" t="str">
        <f>'L-Gesprek lkr'!H139</f>
        <v>leeg</v>
      </c>
      <c r="J355" s="62" t="str">
        <f t="shared" si="62"/>
        <v/>
      </c>
    </row>
    <row r="356" spans="1:10" ht="18" customHeight="1">
      <c r="A356" s="179" t="s">
        <v>5569</v>
      </c>
      <c r="B356" s="121"/>
      <c r="C356" s="121"/>
      <c r="D356" s="130" t="s">
        <v>733</v>
      </c>
      <c r="F356" s="74" t="str">
        <f t="shared" si="63"/>
        <v/>
      </c>
      <c r="G356" s="74" t="str">
        <f t="shared" si="64"/>
        <v/>
      </c>
      <c r="H356" s="74" t="str">
        <f t="shared" si="65"/>
        <v/>
      </c>
      <c r="I356" s="179" t="str">
        <f>'L-Gesprek lkr'!H140</f>
        <v>leeg</v>
      </c>
      <c r="J356" s="62" t="str">
        <f t="shared" si="62"/>
        <v/>
      </c>
    </row>
    <row r="357" spans="1:10" ht="18" customHeight="1">
      <c r="A357" s="179" t="s">
        <v>5570</v>
      </c>
      <c r="B357" s="121"/>
      <c r="C357" s="121"/>
      <c r="D357" s="130" t="s">
        <v>734</v>
      </c>
      <c r="F357" s="74" t="str">
        <f t="shared" si="63"/>
        <v/>
      </c>
      <c r="G357" s="74" t="str">
        <f t="shared" si="64"/>
        <v/>
      </c>
      <c r="H357" s="74" t="str">
        <f t="shared" si="65"/>
        <v/>
      </c>
      <c r="I357" s="179" t="str">
        <f>'L-Gesprek lkr'!H141</f>
        <v>leeg</v>
      </c>
      <c r="J357" s="62" t="str">
        <f t="shared" si="62"/>
        <v/>
      </c>
    </row>
    <row r="358" spans="1:10" ht="15">
      <c r="A358" s="179" t="s">
        <v>5571</v>
      </c>
      <c r="B358" s="121"/>
      <c r="C358" s="121"/>
      <c r="D358" s="130" t="s">
        <v>735</v>
      </c>
      <c r="F358" s="74" t="str">
        <f t="shared" si="63"/>
        <v/>
      </c>
      <c r="G358" s="74" t="str">
        <f t="shared" si="64"/>
        <v/>
      </c>
      <c r="H358" s="74" t="str">
        <f t="shared" si="65"/>
        <v/>
      </c>
      <c r="I358" s="179" t="str">
        <f>'L-Gesprek lkr'!H142</f>
        <v>leeg</v>
      </c>
      <c r="J358" s="62" t="str">
        <f t="shared" si="62"/>
        <v/>
      </c>
    </row>
    <row r="359" spans="1:10" ht="18" customHeight="1">
      <c r="A359" s="179" t="s">
        <v>5572</v>
      </c>
      <c r="B359" s="121"/>
      <c r="C359" s="121"/>
      <c r="D359" s="130" t="s">
        <v>736</v>
      </c>
      <c r="F359" s="74" t="str">
        <f t="shared" si="63"/>
        <v/>
      </c>
      <c r="G359" s="74" t="str">
        <f t="shared" si="64"/>
        <v/>
      </c>
      <c r="H359" s="74" t="str">
        <f t="shared" si="65"/>
        <v/>
      </c>
      <c r="I359" s="179" t="str">
        <f>'L-Gesprek lkr'!H143</f>
        <v>leeg</v>
      </c>
      <c r="J359" s="62" t="str">
        <f t="shared" si="62"/>
        <v/>
      </c>
    </row>
    <row r="360" spans="1:10" ht="18" customHeight="1">
      <c r="A360" s="179" t="s">
        <v>5573</v>
      </c>
      <c r="B360" s="121"/>
      <c r="C360" s="121"/>
      <c r="D360" s="130" t="s">
        <v>737</v>
      </c>
      <c r="F360" s="74" t="str">
        <f t="shared" si="63"/>
        <v/>
      </c>
      <c r="G360" s="74" t="str">
        <f t="shared" si="64"/>
        <v/>
      </c>
      <c r="H360" s="74" t="str">
        <f t="shared" si="65"/>
        <v/>
      </c>
      <c r="I360" s="179" t="str">
        <f>'L-Gesprek lkr'!H144</f>
        <v>leeg</v>
      </c>
      <c r="J360" s="62" t="str">
        <f t="shared" si="62"/>
        <v/>
      </c>
    </row>
    <row r="361" spans="1:10" ht="18" customHeight="1">
      <c r="A361" s="179" t="s">
        <v>5574</v>
      </c>
      <c r="B361" s="121"/>
      <c r="C361" s="121"/>
      <c r="D361" s="130" t="s">
        <v>738</v>
      </c>
      <c r="F361" s="74" t="str">
        <f t="shared" si="63"/>
        <v/>
      </c>
      <c r="G361" s="74" t="str">
        <f t="shared" si="64"/>
        <v/>
      </c>
      <c r="H361" s="74" t="str">
        <f t="shared" si="65"/>
        <v/>
      </c>
      <c r="I361" s="179" t="str">
        <f>'L-Gesprek lkr'!H145</f>
        <v>leeg</v>
      </c>
      <c r="J361" s="62" t="str">
        <f t="shared" si="62"/>
        <v/>
      </c>
    </row>
    <row r="362" spans="1:10" ht="18" customHeight="1">
      <c r="A362" s="179" t="s">
        <v>5575</v>
      </c>
      <c r="B362" s="121"/>
      <c r="C362" s="121"/>
      <c r="D362" s="130" t="s">
        <v>739</v>
      </c>
      <c r="F362" s="74" t="str">
        <f t="shared" si="63"/>
        <v/>
      </c>
      <c r="G362" s="74" t="str">
        <f t="shared" si="64"/>
        <v/>
      </c>
      <c r="H362" s="74" t="str">
        <f t="shared" si="65"/>
        <v/>
      </c>
      <c r="I362" s="179" t="str">
        <f>'L-Gesprek lkr'!H146</f>
        <v>leeg</v>
      </c>
      <c r="J362" s="62" t="str">
        <f t="shared" si="62"/>
        <v/>
      </c>
    </row>
    <row r="363" spans="1:10" ht="18" customHeight="1">
      <c r="A363" s="179" t="s">
        <v>5576</v>
      </c>
      <c r="B363" s="121"/>
      <c r="C363" s="121"/>
      <c r="D363" s="130" t="s">
        <v>740</v>
      </c>
      <c r="F363" s="74" t="str">
        <f t="shared" si="63"/>
        <v/>
      </c>
      <c r="G363" s="74" t="str">
        <f t="shared" si="64"/>
        <v/>
      </c>
      <c r="H363" s="74" t="str">
        <f t="shared" si="65"/>
        <v/>
      </c>
      <c r="I363" s="179" t="str">
        <f>'L-Gesprek lkr'!H147</f>
        <v>leeg</v>
      </c>
      <c r="J363" s="62" t="str">
        <f t="shared" si="62"/>
        <v/>
      </c>
    </row>
    <row r="364" spans="1:10" ht="18" customHeight="1">
      <c r="A364" s="179" t="s">
        <v>5577</v>
      </c>
      <c r="B364" s="121"/>
      <c r="C364" s="282" t="s">
        <v>147</v>
      </c>
      <c r="D364" s="282"/>
      <c r="E364" s="186" t="s">
        <v>56</v>
      </c>
      <c r="F364" s="202"/>
      <c r="G364" s="202"/>
      <c r="H364" s="202"/>
      <c r="I364" s="62" t="str">
        <f>IF(F364="x","ja",IF(G364="x","neen",IF(H364="x","NW","leeg")))</f>
        <v>leeg</v>
      </c>
      <c r="J364" s="62" t="str">
        <f t="shared" si="62"/>
        <v/>
      </c>
    </row>
    <row r="365" spans="1:10" ht="18" customHeight="1">
      <c r="A365" s="179" t="s">
        <v>5578</v>
      </c>
      <c r="B365" s="121"/>
      <c r="C365" s="124"/>
      <c r="D365" s="124" t="s">
        <v>203</v>
      </c>
      <c r="F365" s="74" t="str">
        <f>IF(I365="ja","x","")</f>
        <v/>
      </c>
      <c r="G365" s="74" t="str">
        <f>IF(I365="neen","x","")</f>
        <v/>
      </c>
      <c r="H365" s="74" t="str">
        <f>IF(I365="NW","x","")</f>
        <v/>
      </c>
      <c r="I365" s="179" t="str">
        <f>'L-Lesobservatie'!H144</f>
        <v>leeg</v>
      </c>
      <c r="J365" s="62" t="str">
        <f t="shared" si="62"/>
        <v/>
      </c>
    </row>
    <row r="366" spans="1:10" ht="18" customHeight="1">
      <c r="A366" s="179" t="s">
        <v>5579</v>
      </c>
      <c r="B366" s="122" t="s">
        <v>31</v>
      </c>
      <c r="C366" s="282" t="s">
        <v>32</v>
      </c>
      <c r="D366" s="282"/>
      <c r="E366" s="197" t="s">
        <v>56</v>
      </c>
      <c r="F366" s="202"/>
      <c r="G366" s="202"/>
      <c r="H366" s="202"/>
      <c r="I366" s="62" t="str">
        <f>IF(F366="x","ja",IF(G366="x","neen",IF(H366="x","NW","leeg")))</f>
        <v>leeg</v>
      </c>
      <c r="J366" s="62" t="str">
        <f t="shared" si="62"/>
        <v/>
      </c>
    </row>
    <row r="367" spans="1:10" s="184" customFormat="1" ht="18" customHeight="1">
      <c r="A367" s="184" t="s">
        <v>5580</v>
      </c>
      <c r="B367" s="123" t="s">
        <v>46</v>
      </c>
      <c r="C367" s="121" t="s">
        <v>255</v>
      </c>
      <c r="D367" s="121" t="s">
        <v>501</v>
      </c>
      <c r="F367" s="74" t="str">
        <f>IF(I367="ja","x","")</f>
        <v/>
      </c>
      <c r="G367" s="74" t="str">
        <f>IF(I367="neen","x","")</f>
        <v/>
      </c>
      <c r="H367" s="74" t="str">
        <f>IF(I367="NW","x","")</f>
        <v/>
      </c>
      <c r="I367" s="184" t="str">
        <f>'L-Lesobservatie'!H146</f>
        <v>leeg</v>
      </c>
      <c r="J367" s="62" t="str">
        <f t="shared" si="62"/>
        <v/>
      </c>
    </row>
    <row r="368" spans="1:10" s="184" customFormat="1" ht="18" customHeight="1">
      <c r="A368" s="184" t="s">
        <v>5581</v>
      </c>
      <c r="B368" s="121"/>
      <c r="C368" s="121"/>
      <c r="D368" s="121" t="s">
        <v>502</v>
      </c>
      <c r="F368" s="74" t="str">
        <f>IF(I368="ja","x","")</f>
        <v/>
      </c>
      <c r="G368" s="74" t="str">
        <f>IF(I368="neen","x","")</f>
        <v/>
      </c>
      <c r="H368" s="74" t="str">
        <f>IF(I368="NW","x","")</f>
        <v/>
      </c>
      <c r="I368" s="184" t="str">
        <f>'L-Lesobservatie'!H147</f>
        <v>leeg</v>
      </c>
      <c r="J368" s="62" t="str">
        <f t="shared" si="62"/>
        <v/>
      </c>
    </row>
    <row r="369" spans="1:10" s="184" customFormat="1" ht="18" customHeight="1">
      <c r="A369" s="184" t="s">
        <v>5582</v>
      </c>
      <c r="B369" s="121"/>
      <c r="C369" s="121"/>
      <c r="D369" s="121" t="s">
        <v>515</v>
      </c>
      <c r="F369" s="74" t="str">
        <f>IF(I369="ja","x","")</f>
        <v/>
      </c>
      <c r="G369" s="74" t="str">
        <f>IF(I369="neen","x","")</f>
        <v/>
      </c>
      <c r="H369" s="74" t="str">
        <f>IF(I369="NW","x","")</f>
        <v/>
      </c>
      <c r="I369" s="184" t="str">
        <f>'L-Lesobservatie'!H148</f>
        <v>leeg</v>
      </c>
      <c r="J369" s="62" t="str">
        <f t="shared" si="62"/>
        <v/>
      </c>
    </row>
    <row r="370" spans="1:10" s="184" customFormat="1" ht="41" customHeight="1">
      <c r="A370" s="184" t="s">
        <v>5583</v>
      </c>
      <c r="B370" s="121"/>
      <c r="C370" s="121"/>
      <c r="D370" s="121" t="s">
        <v>516</v>
      </c>
      <c r="F370" s="74" t="str">
        <f>IF(I370="ja","x","")</f>
        <v/>
      </c>
      <c r="G370" s="74" t="str">
        <f>IF(I370="neen","x","")</f>
        <v/>
      </c>
      <c r="H370" s="74" t="str">
        <f>IF(I370="NW","x","")</f>
        <v/>
      </c>
      <c r="I370" s="184" t="str">
        <f>'L-Lesobservatie'!H149</f>
        <v>leeg</v>
      </c>
      <c r="J370" s="62" t="str">
        <f t="shared" si="62"/>
        <v/>
      </c>
    </row>
    <row r="371" spans="1:10" s="184" customFormat="1" ht="18" customHeight="1">
      <c r="A371" s="184" t="s">
        <v>5584</v>
      </c>
      <c r="B371" s="121"/>
      <c r="C371" s="121"/>
      <c r="D371" s="121" t="s">
        <v>201</v>
      </c>
      <c r="F371" s="74" t="str">
        <f>IF(I371="ja","x","")</f>
        <v/>
      </c>
      <c r="G371" s="74" t="str">
        <f>IF(I371="neen","x","")</f>
        <v/>
      </c>
      <c r="H371" s="74" t="str">
        <f>IF(I371="NW","x","")</f>
        <v/>
      </c>
      <c r="I371" s="184" t="str">
        <f>'L-Lesobservatie'!H150</f>
        <v>leeg</v>
      </c>
      <c r="J371" s="62" t="str">
        <f t="shared" si="62"/>
        <v/>
      </c>
    </row>
    <row r="372" spans="1:10" s="184" customFormat="1" ht="18" customHeight="1">
      <c r="A372" s="184" t="s">
        <v>5585</v>
      </c>
      <c r="B372" s="123" t="s">
        <v>55</v>
      </c>
      <c r="C372" s="282" t="s">
        <v>259</v>
      </c>
      <c r="D372" s="282"/>
      <c r="E372" s="186" t="s">
        <v>56</v>
      </c>
      <c r="F372" s="202"/>
      <c r="G372" s="202"/>
      <c r="H372" s="202"/>
      <c r="I372" s="62" t="str">
        <f>IF(F372="x","ja",IF(G372="x","neen",IF(H372="x","NW","leeg")))</f>
        <v>leeg</v>
      </c>
      <c r="J372" s="62" t="str">
        <f t="shared" si="62"/>
        <v/>
      </c>
    </row>
    <row r="373" spans="1:10" s="184" customFormat="1" ht="18" customHeight="1">
      <c r="A373" s="184" t="s">
        <v>5586</v>
      </c>
      <c r="B373" s="121"/>
      <c r="C373" s="121"/>
      <c r="D373" s="124" t="s">
        <v>741</v>
      </c>
      <c r="F373" s="74" t="str">
        <f>IF(I373="ja","x","")</f>
        <v/>
      </c>
      <c r="G373" s="74" t="str">
        <f>IF(I373="neen","x","")</f>
        <v/>
      </c>
      <c r="H373" s="74" t="str">
        <f>IF(I373="NW","x","")</f>
        <v/>
      </c>
      <c r="I373" s="184" t="str">
        <f>'L-Gesprek lkr'!H149</f>
        <v>leeg</v>
      </c>
      <c r="J373" s="62" t="str">
        <f t="shared" si="62"/>
        <v/>
      </c>
    </row>
    <row r="374" spans="1:10" s="184" customFormat="1" ht="18" customHeight="1">
      <c r="A374" s="184" t="s">
        <v>5587</v>
      </c>
      <c r="B374" s="121"/>
      <c r="C374" s="282" t="s">
        <v>372</v>
      </c>
      <c r="D374" s="282"/>
      <c r="E374" s="186" t="s">
        <v>56</v>
      </c>
      <c r="F374" s="202"/>
      <c r="G374" s="202"/>
      <c r="H374" s="202"/>
      <c r="I374" s="62" t="str">
        <f>IF(F374="x","ja",IF(G374="x","neen",IF(H374="x","NW","leeg")))</f>
        <v>leeg</v>
      </c>
      <c r="J374" s="62" t="str">
        <f t="shared" si="62"/>
        <v/>
      </c>
    </row>
    <row r="375" spans="1:10" s="184" customFormat="1" ht="18" customHeight="1">
      <c r="A375" s="184" t="s">
        <v>5588</v>
      </c>
      <c r="B375" s="121"/>
      <c r="C375" s="121"/>
      <c r="D375" s="121" t="s">
        <v>206</v>
      </c>
      <c r="F375" s="74" t="str">
        <f t="shared" ref="F375:F381" si="66">IF(I375="ja","x","")</f>
        <v/>
      </c>
      <c r="G375" s="74" t="str">
        <f t="shared" ref="G375:G381" si="67">IF(I375="neen","x","")</f>
        <v/>
      </c>
      <c r="H375" s="74" t="str">
        <f t="shared" ref="H375:H381" si="68">IF(I375="NW","x","")</f>
        <v/>
      </c>
      <c r="I375" s="184" t="str">
        <f>'L-Lesobservatie'!H151</f>
        <v>leeg</v>
      </c>
      <c r="J375" s="62" t="str">
        <f t="shared" si="62"/>
        <v/>
      </c>
    </row>
    <row r="376" spans="1:10" s="184" customFormat="1" ht="18" customHeight="1">
      <c r="A376" s="184" t="s">
        <v>5589</v>
      </c>
      <c r="B376" s="121"/>
      <c r="C376" s="121"/>
      <c r="D376" s="121" t="s">
        <v>205</v>
      </c>
      <c r="F376" s="74" t="str">
        <f t="shared" si="66"/>
        <v/>
      </c>
      <c r="G376" s="74" t="str">
        <f t="shared" si="67"/>
        <v/>
      </c>
      <c r="H376" s="74" t="str">
        <f t="shared" si="68"/>
        <v/>
      </c>
      <c r="I376" s="184" t="str">
        <f>'L-Lesobservatie'!H152</f>
        <v>leeg</v>
      </c>
      <c r="J376" s="62" t="str">
        <f t="shared" si="62"/>
        <v/>
      </c>
    </row>
    <row r="377" spans="1:10" s="184" customFormat="1" ht="18" customHeight="1">
      <c r="A377" s="184" t="s">
        <v>5590</v>
      </c>
      <c r="B377" s="121"/>
      <c r="C377" s="121"/>
      <c r="D377" s="121" t="s">
        <v>204</v>
      </c>
      <c r="F377" s="74" t="str">
        <f t="shared" si="66"/>
        <v/>
      </c>
      <c r="G377" s="74" t="str">
        <f t="shared" si="67"/>
        <v/>
      </c>
      <c r="H377" s="74" t="str">
        <f t="shared" si="68"/>
        <v/>
      </c>
      <c r="I377" s="184" t="str">
        <f>'L-Lesobservatie'!H153</f>
        <v>leeg</v>
      </c>
      <c r="J377" s="62" t="str">
        <f t="shared" si="62"/>
        <v/>
      </c>
    </row>
    <row r="378" spans="1:10" s="184" customFormat="1" ht="18" customHeight="1">
      <c r="A378" s="184" t="s">
        <v>5591</v>
      </c>
      <c r="B378" s="121"/>
      <c r="C378" s="121"/>
      <c r="D378" s="121" t="s">
        <v>232</v>
      </c>
      <c r="F378" s="74" t="str">
        <f t="shared" si="66"/>
        <v/>
      </c>
      <c r="G378" s="74" t="str">
        <f t="shared" si="67"/>
        <v/>
      </c>
      <c r="H378" s="74" t="str">
        <f t="shared" si="68"/>
        <v/>
      </c>
      <c r="I378" s="184" t="str">
        <f>'L-Lesobservatie'!H154</f>
        <v>leeg</v>
      </c>
      <c r="J378" s="62" t="str">
        <f t="shared" si="62"/>
        <v/>
      </c>
    </row>
    <row r="379" spans="1:10" s="184" customFormat="1" ht="18" customHeight="1">
      <c r="A379" s="184" t="s">
        <v>5592</v>
      </c>
      <c r="B379" s="121"/>
      <c r="C379" s="121"/>
      <c r="D379" s="121" t="s">
        <v>742</v>
      </c>
      <c r="F379" s="74" t="str">
        <f t="shared" si="66"/>
        <v/>
      </c>
      <c r="G379" s="74" t="str">
        <f t="shared" si="67"/>
        <v/>
      </c>
      <c r="H379" s="74" t="str">
        <f t="shared" si="68"/>
        <v/>
      </c>
      <c r="I379" s="184" t="str">
        <f>'L-Lesobservatie'!H155</f>
        <v>leeg</v>
      </c>
      <c r="J379" s="62" t="str">
        <f t="shared" si="62"/>
        <v/>
      </c>
    </row>
    <row r="380" spans="1:10" s="184" customFormat="1" ht="18" customHeight="1">
      <c r="A380" s="184" t="s">
        <v>5593</v>
      </c>
      <c r="B380" s="121"/>
      <c r="C380" s="121"/>
      <c r="D380" s="121" t="s">
        <v>743</v>
      </c>
      <c r="F380" s="74" t="str">
        <f t="shared" si="66"/>
        <v/>
      </c>
      <c r="G380" s="74" t="str">
        <f t="shared" si="67"/>
        <v/>
      </c>
      <c r="H380" s="74" t="str">
        <f t="shared" si="68"/>
        <v/>
      </c>
      <c r="I380" s="184" t="str">
        <f>'L-Lesobservatie'!H156</f>
        <v>leeg</v>
      </c>
      <c r="J380" s="62" t="str">
        <f t="shared" si="62"/>
        <v/>
      </c>
    </row>
    <row r="381" spans="1:10" s="184" customFormat="1" ht="18" customHeight="1">
      <c r="A381" s="184" t="s">
        <v>5594</v>
      </c>
      <c r="B381" s="121"/>
      <c r="C381" s="121"/>
      <c r="D381" s="121" t="s">
        <v>744</v>
      </c>
      <c r="F381" s="74" t="str">
        <f t="shared" si="66"/>
        <v/>
      </c>
      <c r="G381" s="74" t="str">
        <f t="shared" si="67"/>
        <v/>
      </c>
      <c r="H381" s="74" t="str">
        <f t="shared" si="68"/>
        <v/>
      </c>
      <c r="I381" s="184" t="str">
        <f>'L-Lesobservatie'!H157</f>
        <v>leeg</v>
      </c>
      <c r="J381" s="62" t="str">
        <f t="shared" si="62"/>
        <v/>
      </c>
    </row>
    <row r="382" spans="1:10" s="184" customFormat="1" ht="18" customHeight="1">
      <c r="A382" s="184" t="s">
        <v>5595</v>
      </c>
      <c r="B382" s="121"/>
      <c r="C382" s="282" t="s">
        <v>260</v>
      </c>
      <c r="D382" s="282"/>
      <c r="E382" s="186" t="s">
        <v>56</v>
      </c>
      <c r="F382" s="202"/>
      <c r="G382" s="202"/>
      <c r="H382" s="202"/>
      <c r="I382" s="62" t="str">
        <f>IF(F382="x","ja",IF(G382="x","neen",IF(H382="x","NW","leeg")))</f>
        <v>leeg</v>
      </c>
      <c r="J382" s="62" t="str">
        <f t="shared" si="62"/>
        <v/>
      </c>
    </row>
    <row r="383" spans="1:10" s="184" customFormat="1" ht="18" customHeight="1">
      <c r="A383" s="184" t="s">
        <v>5596</v>
      </c>
      <c r="B383" s="121"/>
      <c r="C383" s="121"/>
      <c r="D383" s="124" t="s">
        <v>95</v>
      </c>
      <c r="F383" s="74" t="str">
        <f>IF(I383="ja","x","")</f>
        <v/>
      </c>
      <c r="G383" s="74" t="str">
        <f>IF(I383="neen","x","")</f>
        <v/>
      </c>
      <c r="H383" s="74" t="str">
        <f>IF(I383="NW","x","")</f>
        <v/>
      </c>
      <c r="I383" s="184" t="str">
        <f>'L-Gesprek lkr'!H150</f>
        <v>leeg</v>
      </c>
      <c r="J383" s="62" t="str">
        <f t="shared" si="62"/>
        <v/>
      </c>
    </row>
    <row r="384" spans="1:10" s="198" customFormat="1" ht="18" customHeight="1">
      <c r="A384" s="184" t="s">
        <v>5597</v>
      </c>
      <c r="B384" s="121"/>
      <c r="C384" s="121"/>
      <c r="D384" s="121" t="s">
        <v>96</v>
      </c>
      <c r="F384" s="74" t="str">
        <f>IF(I384="ja","x","")</f>
        <v/>
      </c>
      <c r="G384" s="74" t="str">
        <f>IF(I384="neen","x","")</f>
        <v/>
      </c>
      <c r="H384" s="74" t="str">
        <f>IF(I384="NW","x","")</f>
        <v/>
      </c>
      <c r="I384" s="184" t="str">
        <f>'L-Gesprek lkr'!H151</f>
        <v>leeg</v>
      </c>
      <c r="J384" s="62" t="str">
        <f t="shared" si="62"/>
        <v/>
      </c>
    </row>
    <row r="385" spans="1:10" s="198" customFormat="1" ht="18" customHeight="1">
      <c r="A385" s="184" t="s">
        <v>5598</v>
      </c>
      <c r="B385" s="121"/>
      <c r="C385" s="282" t="s">
        <v>146</v>
      </c>
      <c r="D385" s="282"/>
      <c r="E385" s="186" t="s">
        <v>56</v>
      </c>
      <c r="F385" s="203"/>
      <c r="G385" s="203"/>
      <c r="H385" s="203"/>
      <c r="I385" s="62" t="str">
        <f>IF(F385="x","ja",IF(G385="x","neen",IF(H385="x","NW","leeg")))</f>
        <v>leeg</v>
      </c>
      <c r="J385" s="62" t="str">
        <f t="shared" si="62"/>
        <v/>
      </c>
    </row>
    <row r="386" spans="1:10" s="198" customFormat="1" ht="18" customHeight="1">
      <c r="A386" s="184" t="s">
        <v>5599</v>
      </c>
      <c r="B386" s="121"/>
      <c r="C386" s="199"/>
      <c r="D386" s="124" t="s">
        <v>30</v>
      </c>
      <c r="F386" s="74" t="str">
        <f>IF(I386="ja","x","")</f>
        <v/>
      </c>
      <c r="G386" s="74" t="str">
        <f>IF(I386="neen","x","")</f>
        <v/>
      </c>
      <c r="H386" s="74" t="str">
        <f>IF(I386="NW","x","")</f>
        <v/>
      </c>
      <c r="I386" s="184" t="str">
        <f>'L-Gesprek lkr'!H152</f>
        <v>leeg</v>
      </c>
      <c r="J386" s="62" t="str">
        <f t="shared" si="62"/>
        <v/>
      </c>
    </row>
    <row r="387" spans="1:10" s="198" customFormat="1" ht="18" customHeight="1">
      <c r="A387" s="184" t="s">
        <v>5600</v>
      </c>
      <c r="B387" s="121"/>
      <c r="C387" s="282" t="s">
        <v>304</v>
      </c>
      <c r="D387" s="282"/>
      <c r="E387" s="186" t="s">
        <v>56</v>
      </c>
      <c r="F387" s="203"/>
      <c r="G387" s="203"/>
      <c r="H387" s="203"/>
      <c r="I387" s="62" t="str">
        <f>IF(F387="x","ja",IF(G387="x","neen",IF(H387="x","NW","leeg")))</f>
        <v>leeg</v>
      </c>
      <c r="J387" s="62" t="str">
        <f t="shared" ref="J387:J450" si="69">IF(ISERROR(I387),"!!!!","")</f>
        <v/>
      </c>
    </row>
    <row r="388" spans="1:10" s="198" customFormat="1" ht="18" customHeight="1">
      <c r="A388" s="184" t="s">
        <v>5601</v>
      </c>
      <c r="B388" s="121"/>
      <c r="C388" s="199"/>
      <c r="D388" s="121" t="s">
        <v>97</v>
      </c>
      <c r="F388" s="74" t="str">
        <f t="shared" ref="F388:F395" si="70">IF(I388="ja","x","")</f>
        <v/>
      </c>
      <c r="G388" s="74" t="str">
        <f t="shared" ref="G388:G395" si="71">IF(I388="neen","x","")</f>
        <v/>
      </c>
      <c r="H388" s="74" t="str">
        <f t="shared" ref="H388:H395" si="72">IF(I388="NW","x","")</f>
        <v/>
      </c>
      <c r="I388" s="184" t="str">
        <f>'L-Gesprek lkr'!H153</f>
        <v>leeg</v>
      </c>
      <c r="J388" s="62" t="str">
        <f t="shared" si="69"/>
        <v/>
      </c>
    </row>
    <row r="389" spans="1:10" s="198" customFormat="1" ht="18" customHeight="1">
      <c r="A389" s="184" t="s">
        <v>5602</v>
      </c>
      <c r="B389" s="121"/>
      <c r="C389" s="121"/>
      <c r="D389" s="121" t="s">
        <v>207</v>
      </c>
      <c r="F389" s="74" t="str">
        <f t="shared" si="70"/>
        <v/>
      </c>
      <c r="G389" s="74" t="str">
        <f t="shared" si="71"/>
        <v/>
      </c>
      <c r="H389" s="74" t="str">
        <f t="shared" si="72"/>
        <v/>
      </c>
      <c r="I389" s="184" t="str">
        <f>'L-Gesprek lkr'!H154</f>
        <v>leeg</v>
      </c>
      <c r="J389" s="62" t="str">
        <f t="shared" si="69"/>
        <v/>
      </c>
    </row>
    <row r="390" spans="1:10" s="198" customFormat="1" ht="18" customHeight="1">
      <c r="A390" s="184" t="s">
        <v>5603</v>
      </c>
      <c r="B390" s="121"/>
      <c r="C390" s="121"/>
      <c r="D390" s="121" t="s">
        <v>208</v>
      </c>
      <c r="F390" s="74" t="str">
        <f t="shared" si="70"/>
        <v/>
      </c>
      <c r="G390" s="74" t="str">
        <f t="shared" si="71"/>
        <v/>
      </c>
      <c r="H390" s="74" t="str">
        <f t="shared" si="72"/>
        <v/>
      </c>
      <c r="I390" s="184" t="str">
        <f>'L-Gesprek lkr'!H155</f>
        <v>leeg</v>
      </c>
      <c r="J390" s="62" t="str">
        <f t="shared" si="69"/>
        <v/>
      </c>
    </row>
    <row r="391" spans="1:10" s="198" customFormat="1" ht="18" customHeight="1">
      <c r="A391" s="184" t="s">
        <v>5604</v>
      </c>
      <c r="B391" s="121"/>
      <c r="C391" s="121"/>
      <c r="D391" s="121" t="s">
        <v>748</v>
      </c>
      <c r="F391" s="74" t="str">
        <f t="shared" si="70"/>
        <v/>
      </c>
      <c r="G391" s="74" t="str">
        <f t="shared" si="71"/>
        <v/>
      </c>
      <c r="H391" s="74" t="str">
        <f t="shared" si="72"/>
        <v/>
      </c>
      <c r="I391" s="184" t="str">
        <f>'L-Gesprek lkr'!H156</f>
        <v>leeg</v>
      </c>
      <c r="J391" s="62" t="str">
        <f t="shared" si="69"/>
        <v/>
      </c>
    </row>
    <row r="392" spans="1:10" s="198" customFormat="1" ht="18" customHeight="1">
      <c r="A392" s="184" t="s">
        <v>5605</v>
      </c>
      <c r="B392" s="121"/>
      <c r="C392" s="121"/>
      <c r="D392" s="121" t="s">
        <v>745</v>
      </c>
      <c r="F392" s="74" t="str">
        <f t="shared" si="70"/>
        <v/>
      </c>
      <c r="G392" s="74" t="str">
        <f t="shared" si="71"/>
        <v/>
      </c>
      <c r="H392" s="74" t="str">
        <f t="shared" si="72"/>
        <v/>
      </c>
      <c r="I392" s="184" t="str">
        <f>'L-Gesprek lkr'!H157</f>
        <v>leeg</v>
      </c>
      <c r="J392" s="62" t="str">
        <f t="shared" si="69"/>
        <v/>
      </c>
    </row>
    <row r="393" spans="1:10" s="198" customFormat="1" ht="18" customHeight="1">
      <c r="A393" s="184" t="s">
        <v>5606</v>
      </c>
      <c r="B393" s="121"/>
      <c r="C393" s="121"/>
      <c r="D393" s="121" t="s">
        <v>746</v>
      </c>
      <c r="F393" s="74" t="str">
        <f t="shared" si="70"/>
        <v/>
      </c>
      <c r="G393" s="74" t="str">
        <f t="shared" si="71"/>
        <v/>
      </c>
      <c r="H393" s="74" t="str">
        <f t="shared" si="72"/>
        <v/>
      </c>
      <c r="I393" s="184" t="str">
        <f>'L-Gesprek lkr'!H158</f>
        <v>leeg</v>
      </c>
      <c r="J393" s="62" t="str">
        <f t="shared" si="69"/>
        <v/>
      </c>
    </row>
    <row r="394" spans="1:10" s="198" customFormat="1" ht="18" customHeight="1">
      <c r="A394" s="184" t="s">
        <v>5607</v>
      </c>
      <c r="B394" s="121"/>
      <c r="C394" s="121"/>
      <c r="D394" s="121" t="s">
        <v>747</v>
      </c>
      <c r="F394" s="74" t="str">
        <f t="shared" si="70"/>
        <v/>
      </c>
      <c r="G394" s="74" t="str">
        <f t="shared" si="71"/>
        <v/>
      </c>
      <c r="H394" s="74" t="str">
        <f t="shared" si="72"/>
        <v/>
      </c>
      <c r="I394" s="184" t="str">
        <f>'L-Gesprek lkr'!H159</f>
        <v>leeg</v>
      </c>
      <c r="J394" s="62" t="str">
        <f t="shared" si="69"/>
        <v/>
      </c>
    </row>
    <row r="395" spans="1:10" s="198" customFormat="1" ht="38" customHeight="1">
      <c r="A395" s="184" t="s">
        <v>5608</v>
      </c>
      <c r="B395" s="121"/>
      <c r="C395" s="121"/>
      <c r="D395" s="121" t="s">
        <v>503</v>
      </c>
      <c r="F395" s="74" t="str">
        <f t="shared" si="70"/>
        <v/>
      </c>
      <c r="G395" s="74" t="str">
        <f t="shared" si="71"/>
        <v/>
      </c>
      <c r="H395" s="74" t="str">
        <f t="shared" si="72"/>
        <v/>
      </c>
      <c r="I395" s="184" t="str">
        <f>'L-Gesprek lkr'!H160</f>
        <v>leeg</v>
      </c>
      <c r="J395" s="62" t="str">
        <f t="shared" si="69"/>
        <v/>
      </c>
    </row>
    <row r="396" spans="1:10" ht="18" customHeight="1">
      <c r="B396" s="283" t="s">
        <v>33</v>
      </c>
      <c r="C396" s="284"/>
      <c r="D396" s="284"/>
      <c r="E396" s="284"/>
      <c r="F396" s="284"/>
      <c r="G396" s="284"/>
      <c r="H396" s="285"/>
      <c r="J396" s="62" t="str">
        <f t="shared" si="69"/>
        <v/>
      </c>
    </row>
    <row r="397" spans="1:10" ht="18" customHeight="1">
      <c r="A397" s="179" t="s">
        <v>5609</v>
      </c>
      <c r="B397" s="122" t="s">
        <v>36</v>
      </c>
      <c r="C397" s="282" t="s">
        <v>37</v>
      </c>
      <c r="D397" s="282"/>
      <c r="E397" s="182" t="s">
        <v>56</v>
      </c>
      <c r="F397" s="202"/>
      <c r="G397" s="202"/>
      <c r="H397" s="202"/>
      <c r="I397" s="62" t="str">
        <f>IF(F397="x","ja",IF(G397="x","neen",IF(H397="x","NW","leeg")))</f>
        <v>leeg</v>
      </c>
      <c r="J397" s="62" t="str">
        <f t="shared" si="69"/>
        <v/>
      </c>
    </row>
    <row r="398" spans="1:10" ht="18" customHeight="1">
      <c r="A398" s="179" t="s">
        <v>5610</v>
      </c>
      <c r="B398" s="123" t="s">
        <v>46</v>
      </c>
      <c r="C398" s="121" t="s">
        <v>255</v>
      </c>
      <c r="D398" s="124" t="s">
        <v>504</v>
      </c>
      <c r="E398" s="184"/>
      <c r="F398" s="74" t="str">
        <f t="shared" ref="F398:F411" si="73">IF(I398="ja","x","")</f>
        <v/>
      </c>
      <c r="G398" s="74" t="str">
        <f t="shared" ref="G398:G411" si="74">IF(I398="neen","x","")</f>
        <v/>
      </c>
      <c r="H398" s="74" t="str">
        <f t="shared" ref="H398:H411" si="75">IF(I398="NW","x","")</f>
        <v/>
      </c>
      <c r="I398" s="179" t="str">
        <f>'L-Lesobservatie'!H160</f>
        <v>leeg</v>
      </c>
      <c r="J398" s="62" t="str">
        <f t="shared" si="69"/>
        <v/>
      </c>
    </row>
    <row r="399" spans="1:10" ht="18" customHeight="1">
      <c r="A399" s="179" t="s">
        <v>5611</v>
      </c>
      <c r="B399" s="121"/>
      <c r="C399" s="121"/>
      <c r="D399" s="124" t="s">
        <v>213</v>
      </c>
      <c r="E399" s="184"/>
      <c r="F399" s="74" t="str">
        <f t="shared" si="73"/>
        <v/>
      </c>
      <c r="G399" s="74" t="str">
        <f t="shared" si="74"/>
        <v/>
      </c>
      <c r="H399" s="74" t="str">
        <f t="shared" si="75"/>
        <v/>
      </c>
      <c r="I399" s="179" t="str">
        <f>'L-Lesobservatie'!H161</f>
        <v>leeg</v>
      </c>
      <c r="J399" s="62" t="str">
        <f t="shared" si="69"/>
        <v/>
      </c>
    </row>
    <row r="400" spans="1:10" ht="18" customHeight="1">
      <c r="A400" s="179" t="s">
        <v>5612</v>
      </c>
      <c r="B400" s="121"/>
      <c r="C400" s="121"/>
      <c r="D400" s="124" t="s">
        <v>693</v>
      </c>
      <c r="E400" s="184"/>
      <c r="F400" s="74" t="str">
        <f t="shared" si="73"/>
        <v/>
      </c>
      <c r="G400" s="74" t="str">
        <f t="shared" si="74"/>
        <v/>
      </c>
      <c r="H400" s="74" t="str">
        <f t="shared" si="75"/>
        <v/>
      </c>
      <c r="I400" s="179" t="str">
        <f>'L-Lesobservatie'!H162</f>
        <v>leeg</v>
      </c>
      <c r="J400" s="62" t="str">
        <f t="shared" si="69"/>
        <v/>
      </c>
    </row>
    <row r="401" spans="1:10" ht="18" customHeight="1">
      <c r="A401" s="179" t="s">
        <v>5613</v>
      </c>
      <c r="B401" s="121"/>
      <c r="C401" s="121"/>
      <c r="D401" s="124" t="s">
        <v>505</v>
      </c>
      <c r="E401" s="184"/>
      <c r="F401" s="74" t="str">
        <f t="shared" si="73"/>
        <v/>
      </c>
      <c r="G401" s="74" t="str">
        <f t="shared" si="74"/>
        <v/>
      </c>
      <c r="H401" s="74" t="str">
        <f t="shared" si="75"/>
        <v/>
      </c>
      <c r="I401" s="179" t="str">
        <f>'L-Lesobservatie'!H163</f>
        <v>leeg</v>
      </c>
      <c r="J401" s="62" t="str">
        <f t="shared" si="69"/>
        <v/>
      </c>
    </row>
    <row r="402" spans="1:10" ht="18" customHeight="1">
      <c r="A402" s="179" t="s">
        <v>5614</v>
      </c>
      <c r="B402" s="121"/>
      <c r="C402" s="121"/>
      <c r="D402" s="124" t="s">
        <v>212</v>
      </c>
      <c r="E402" s="184"/>
      <c r="F402" s="74" t="str">
        <f t="shared" si="73"/>
        <v/>
      </c>
      <c r="G402" s="74" t="str">
        <f t="shared" si="74"/>
        <v/>
      </c>
      <c r="H402" s="74" t="str">
        <f t="shared" si="75"/>
        <v/>
      </c>
      <c r="I402" s="179" t="str">
        <f>'L-Lesobservatie'!H164</f>
        <v>leeg</v>
      </c>
      <c r="J402" s="62" t="str">
        <f t="shared" si="69"/>
        <v/>
      </c>
    </row>
    <row r="403" spans="1:10" ht="18" customHeight="1">
      <c r="A403" s="179" t="s">
        <v>5615</v>
      </c>
      <c r="B403" s="121"/>
      <c r="C403" s="121"/>
      <c r="D403" s="124" t="s">
        <v>214</v>
      </c>
      <c r="E403" s="184"/>
      <c r="F403" s="74" t="str">
        <f t="shared" si="73"/>
        <v/>
      </c>
      <c r="G403" s="74" t="str">
        <f t="shared" si="74"/>
        <v/>
      </c>
      <c r="H403" s="74" t="str">
        <f t="shared" si="75"/>
        <v/>
      </c>
      <c r="I403" s="179" t="str">
        <f>'L-Lesobservatie'!H165</f>
        <v>leeg</v>
      </c>
      <c r="J403" s="62" t="str">
        <f t="shared" si="69"/>
        <v/>
      </c>
    </row>
    <row r="404" spans="1:10" ht="18" customHeight="1">
      <c r="A404" s="179" t="s">
        <v>5616</v>
      </c>
      <c r="B404" s="121"/>
      <c r="C404" s="121"/>
      <c r="D404" s="124" t="s">
        <v>215</v>
      </c>
      <c r="E404" s="184"/>
      <c r="F404" s="74" t="str">
        <f t="shared" si="73"/>
        <v/>
      </c>
      <c r="G404" s="74" t="str">
        <f t="shared" si="74"/>
        <v/>
      </c>
      <c r="H404" s="74" t="str">
        <f t="shared" si="75"/>
        <v/>
      </c>
      <c r="I404" s="179" t="str">
        <f>'L-Lesobservatie'!H166</f>
        <v>leeg</v>
      </c>
      <c r="J404" s="62" t="str">
        <f t="shared" si="69"/>
        <v/>
      </c>
    </row>
    <row r="405" spans="1:10" ht="18" customHeight="1">
      <c r="A405" s="179" t="s">
        <v>5617</v>
      </c>
      <c r="B405" s="121"/>
      <c r="C405" s="121"/>
      <c r="D405" s="124" t="s">
        <v>216</v>
      </c>
      <c r="E405" s="184"/>
      <c r="F405" s="74" t="str">
        <f t="shared" si="73"/>
        <v/>
      </c>
      <c r="G405" s="74" t="str">
        <f t="shared" si="74"/>
        <v/>
      </c>
      <c r="H405" s="74" t="str">
        <f t="shared" si="75"/>
        <v/>
      </c>
      <c r="I405" s="179" t="str">
        <f>'L-Lesobservatie'!H167</f>
        <v>leeg</v>
      </c>
      <c r="J405" s="62" t="str">
        <f t="shared" si="69"/>
        <v/>
      </c>
    </row>
    <row r="406" spans="1:10" ht="18" customHeight="1">
      <c r="A406" s="179" t="s">
        <v>5618</v>
      </c>
      <c r="B406" s="121"/>
      <c r="C406" s="121"/>
      <c r="D406" s="124" t="s">
        <v>696</v>
      </c>
      <c r="E406" s="184"/>
      <c r="F406" s="74" t="str">
        <f t="shared" si="73"/>
        <v/>
      </c>
      <c r="G406" s="74" t="str">
        <f t="shared" si="74"/>
        <v/>
      </c>
      <c r="H406" s="74" t="str">
        <f t="shared" si="75"/>
        <v/>
      </c>
      <c r="I406" s="179" t="str">
        <f>'L-Lesobservatie'!H168</f>
        <v>leeg</v>
      </c>
      <c r="J406" s="62" t="str">
        <f t="shared" si="69"/>
        <v/>
      </c>
    </row>
    <row r="407" spans="1:10" ht="18" customHeight="1">
      <c r="A407" s="179" t="s">
        <v>5619</v>
      </c>
      <c r="B407" s="121"/>
      <c r="C407" s="121" t="s">
        <v>258</v>
      </c>
      <c r="D407" s="124" t="s">
        <v>823</v>
      </c>
      <c r="E407" s="184"/>
      <c r="F407" s="74" t="str">
        <f t="shared" si="73"/>
        <v/>
      </c>
      <c r="G407" s="74" t="str">
        <f t="shared" si="74"/>
        <v/>
      </c>
      <c r="H407" s="74" t="str">
        <f t="shared" si="75"/>
        <v/>
      </c>
      <c r="I407" s="179" t="str">
        <f>'L-Gesprek lln'!H44</f>
        <v>leeg</v>
      </c>
      <c r="J407" s="62" t="str">
        <f t="shared" si="69"/>
        <v/>
      </c>
    </row>
    <row r="408" spans="1:10" ht="18" customHeight="1">
      <c r="A408" s="179" t="s">
        <v>5620</v>
      </c>
      <c r="B408" s="121"/>
      <c r="C408" s="121"/>
      <c r="D408" s="121" t="s">
        <v>517</v>
      </c>
      <c r="E408" s="184"/>
      <c r="F408" s="74" t="str">
        <f t="shared" si="73"/>
        <v/>
      </c>
      <c r="G408" s="74" t="str">
        <f t="shared" si="74"/>
        <v/>
      </c>
      <c r="H408" s="74" t="str">
        <f t="shared" si="75"/>
        <v/>
      </c>
      <c r="I408" s="179" t="str">
        <f>'L-Gesprek lln'!H45</f>
        <v>leeg</v>
      </c>
      <c r="J408" s="62" t="str">
        <f t="shared" si="69"/>
        <v/>
      </c>
    </row>
    <row r="409" spans="1:10" ht="18" customHeight="1">
      <c r="A409" s="179" t="s">
        <v>5621</v>
      </c>
      <c r="B409" s="121"/>
      <c r="C409" s="121"/>
      <c r="D409" s="121" t="s">
        <v>303</v>
      </c>
      <c r="E409" s="184"/>
      <c r="F409" s="74" t="str">
        <f t="shared" si="73"/>
        <v/>
      </c>
      <c r="G409" s="74" t="str">
        <f t="shared" si="74"/>
        <v/>
      </c>
      <c r="H409" s="74" t="str">
        <f t="shared" si="75"/>
        <v/>
      </c>
      <c r="I409" s="179" t="str">
        <f>'L-Gesprek lln'!H46</f>
        <v>leeg</v>
      </c>
      <c r="J409" s="62" t="str">
        <f t="shared" si="69"/>
        <v/>
      </c>
    </row>
    <row r="410" spans="1:10" ht="18" customHeight="1">
      <c r="A410" s="179" t="s">
        <v>5622</v>
      </c>
      <c r="B410" s="121"/>
      <c r="C410" s="121"/>
      <c r="D410" s="121" t="s">
        <v>506</v>
      </c>
      <c r="E410" s="184"/>
      <c r="F410" s="74" t="str">
        <f t="shared" si="73"/>
        <v/>
      </c>
      <c r="G410" s="74" t="str">
        <f t="shared" si="74"/>
        <v/>
      </c>
      <c r="H410" s="74" t="str">
        <f t="shared" si="75"/>
        <v/>
      </c>
      <c r="I410" s="179" t="str">
        <f>'L-Gesprek lln'!H47</f>
        <v>leeg</v>
      </c>
      <c r="J410" s="62" t="str">
        <f t="shared" si="69"/>
        <v/>
      </c>
    </row>
    <row r="411" spans="1:10" ht="18" customHeight="1">
      <c r="A411" s="179" t="s">
        <v>5623</v>
      </c>
      <c r="B411" s="121"/>
      <c r="C411" s="121"/>
      <c r="D411" s="121" t="s">
        <v>695</v>
      </c>
      <c r="E411" s="184"/>
      <c r="F411" s="74" t="str">
        <f t="shared" si="73"/>
        <v/>
      </c>
      <c r="G411" s="74" t="str">
        <f t="shared" si="74"/>
        <v/>
      </c>
      <c r="H411" s="74" t="str">
        <f t="shared" si="75"/>
        <v/>
      </c>
      <c r="I411" s="179" t="str">
        <f>'L-Gesprek lln'!H48</f>
        <v>leeg</v>
      </c>
      <c r="J411" s="62" t="str">
        <f t="shared" si="69"/>
        <v/>
      </c>
    </row>
    <row r="412" spans="1:10" ht="18" customHeight="1">
      <c r="A412" s="179" t="s">
        <v>5624</v>
      </c>
      <c r="B412" s="123" t="s">
        <v>55</v>
      </c>
      <c r="C412" s="282" t="s">
        <v>259</v>
      </c>
      <c r="D412" s="282"/>
      <c r="E412" s="186" t="s">
        <v>56</v>
      </c>
      <c r="F412" s="202"/>
      <c r="G412" s="202"/>
      <c r="H412" s="202"/>
      <c r="I412" s="62" t="str">
        <f>IF(F412="x","ja",IF(G412="x","neen",IF(H412="x","NW","leeg")))</f>
        <v>leeg</v>
      </c>
      <c r="J412" s="62" t="str">
        <f t="shared" si="69"/>
        <v/>
      </c>
    </row>
    <row r="413" spans="1:10" ht="18" customHeight="1">
      <c r="A413" s="179" t="s">
        <v>5625</v>
      </c>
      <c r="B413" s="124"/>
      <c r="C413" s="124"/>
      <c r="D413" s="124" t="s">
        <v>749</v>
      </c>
      <c r="E413" s="184"/>
      <c r="F413" s="74" t="str">
        <f>IF(I413="ja","x","")</f>
        <v/>
      </c>
      <c r="G413" s="74" t="str">
        <f>IF(I413="neen","x","")</f>
        <v/>
      </c>
      <c r="H413" s="74" t="str">
        <f>IF(I413="NW","x","")</f>
        <v/>
      </c>
      <c r="I413" s="179" t="str">
        <f>'L-Gesprek lkr'!H163</f>
        <v>leeg</v>
      </c>
      <c r="J413" s="62" t="str">
        <f t="shared" si="69"/>
        <v/>
      </c>
    </row>
    <row r="414" spans="1:10" ht="18" customHeight="1">
      <c r="A414" s="179" t="s">
        <v>5626</v>
      </c>
      <c r="B414" s="121"/>
      <c r="C414" s="282" t="s">
        <v>372</v>
      </c>
      <c r="D414" s="282"/>
      <c r="E414" s="186" t="s">
        <v>56</v>
      </c>
      <c r="F414" s="202"/>
      <c r="G414" s="202"/>
      <c r="H414" s="202"/>
      <c r="I414" s="62" t="str">
        <f>IF(F414="x","ja",IF(G414="x","neen",IF(H414="x","NW","leeg")))</f>
        <v>leeg</v>
      </c>
      <c r="J414" s="62" t="str">
        <f t="shared" si="69"/>
        <v/>
      </c>
    </row>
    <row r="415" spans="1:10" ht="18" customHeight="1">
      <c r="A415" s="179" t="s">
        <v>5627</v>
      </c>
      <c r="B415" s="121"/>
      <c r="C415" s="124"/>
      <c r="D415" s="124" t="s">
        <v>518</v>
      </c>
      <c r="E415" s="184"/>
      <c r="F415" s="74" t="str">
        <f>IF(I415="ja","x","")</f>
        <v/>
      </c>
      <c r="G415" s="74" t="str">
        <f>IF(I415="neen","x","")</f>
        <v/>
      </c>
      <c r="H415" s="74" t="str">
        <f>IF(I415="NW","x","")</f>
        <v/>
      </c>
      <c r="I415" s="179" t="str">
        <f>'L-Lesobservatie'!H169</f>
        <v>leeg</v>
      </c>
      <c r="J415" s="62" t="str">
        <f t="shared" si="69"/>
        <v/>
      </c>
    </row>
    <row r="416" spans="1:10" s="184" customFormat="1" ht="18" customHeight="1">
      <c r="A416" s="179" t="s">
        <v>5628</v>
      </c>
      <c r="B416" s="121"/>
      <c r="C416" s="121"/>
      <c r="D416" s="121" t="s">
        <v>514</v>
      </c>
      <c r="F416" s="74" t="str">
        <f>IF(I416="ja","x","")</f>
        <v/>
      </c>
      <c r="G416" s="74" t="str">
        <f>IF(I416="neen","x","")</f>
        <v/>
      </c>
      <c r="H416" s="74" t="str">
        <f>IF(I416="NW","x","")</f>
        <v/>
      </c>
      <c r="I416" s="179" t="str">
        <f>'L-Lesobservatie'!H170</f>
        <v>leeg</v>
      </c>
      <c r="J416" s="62" t="str">
        <f t="shared" si="69"/>
        <v/>
      </c>
    </row>
    <row r="417" spans="1:10" s="184" customFormat="1" ht="18" customHeight="1">
      <c r="A417" s="179" t="s">
        <v>5629</v>
      </c>
      <c r="B417" s="121"/>
      <c r="C417" s="121"/>
      <c r="D417" s="121" t="s">
        <v>286</v>
      </c>
      <c r="F417" s="74" t="str">
        <f>IF(I417="ja","x","")</f>
        <v/>
      </c>
      <c r="G417" s="74" t="str">
        <f>IF(I417="neen","x","")</f>
        <v/>
      </c>
      <c r="H417" s="74" t="str">
        <f>IF(I417="NW","x","")</f>
        <v/>
      </c>
      <c r="I417" s="179" t="str">
        <f>'L-Lesobservatie'!H171</f>
        <v>leeg</v>
      </c>
      <c r="J417" s="62" t="str">
        <f t="shared" si="69"/>
        <v/>
      </c>
    </row>
    <row r="418" spans="1:10" s="184" customFormat="1" ht="18" customHeight="1">
      <c r="A418" s="179" t="s">
        <v>5630</v>
      </c>
      <c r="B418" s="121"/>
      <c r="C418" s="121"/>
      <c r="D418" s="121" t="s">
        <v>694</v>
      </c>
      <c r="F418" s="74" t="str">
        <f>IF(I418="ja","x","")</f>
        <v/>
      </c>
      <c r="G418" s="74" t="str">
        <f>IF(I418="neen","x","")</f>
        <v/>
      </c>
      <c r="H418" s="74" t="str">
        <f>IF(I418="NW","x","")</f>
        <v/>
      </c>
      <c r="I418" s="179" t="str">
        <f>'L-Lesobservatie'!H172</f>
        <v>leeg</v>
      </c>
      <c r="J418" s="62" t="str">
        <f t="shared" si="69"/>
        <v/>
      </c>
    </row>
    <row r="419" spans="1:10" s="184" customFormat="1" ht="18" customHeight="1">
      <c r="A419" s="179" t="s">
        <v>5631</v>
      </c>
      <c r="B419" s="121"/>
      <c r="C419" s="282" t="s">
        <v>260</v>
      </c>
      <c r="D419" s="282"/>
      <c r="E419" s="186" t="s">
        <v>56</v>
      </c>
      <c r="F419" s="202"/>
      <c r="G419" s="202"/>
      <c r="H419" s="202"/>
      <c r="I419" s="62" t="str">
        <f>IF(F419="x","ja",IF(G419="x","neen",IF(H419="x","NW","leeg")))</f>
        <v>leeg</v>
      </c>
      <c r="J419" s="62" t="str">
        <f t="shared" si="69"/>
        <v/>
      </c>
    </row>
    <row r="420" spans="1:10" s="184" customFormat="1" ht="31" customHeight="1">
      <c r="A420" s="179" t="s">
        <v>5632</v>
      </c>
      <c r="B420" s="121"/>
      <c r="C420" s="121"/>
      <c r="D420" s="124" t="s">
        <v>35</v>
      </c>
      <c r="F420" s="74" t="str">
        <f t="shared" ref="F420:F425" si="76">IF(I420="ja","x","")</f>
        <v/>
      </c>
      <c r="G420" s="74" t="str">
        <f t="shared" ref="G420:G425" si="77">IF(I420="neen","x","")</f>
        <v/>
      </c>
      <c r="H420" s="74" t="str">
        <f t="shared" ref="H420:H425" si="78">IF(I420="NW","x","")</f>
        <v/>
      </c>
      <c r="I420" s="184" t="str">
        <f>'L-Gesprek lkr'!H164</f>
        <v>leeg</v>
      </c>
      <c r="J420" s="62" t="str">
        <f t="shared" si="69"/>
        <v/>
      </c>
    </row>
    <row r="421" spans="1:10" s="184" customFormat="1" ht="18" customHeight="1">
      <c r="A421" s="179" t="s">
        <v>5633</v>
      </c>
      <c r="B421" s="121"/>
      <c r="C421" s="121"/>
      <c r="D421" s="121" t="s">
        <v>278</v>
      </c>
      <c r="F421" s="74" t="str">
        <f t="shared" si="76"/>
        <v/>
      </c>
      <c r="G421" s="74" t="str">
        <f t="shared" si="77"/>
        <v/>
      </c>
      <c r="H421" s="74" t="str">
        <f t="shared" si="78"/>
        <v/>
      </c>
      <c r="I421" s="184" t="str">
        <f>'L-Gesprek lkr'!H165</f>
        <v>leeg</v>
      </c>
      <c r="J421" s="62" t="str">
        <f t="shared" si="69"/>
        <v/>
      </c>
    </row>
    <row r="422" spans="1:10" s="184" customFormat="1" ht="18" customHeight="1">
      <c r="A422" s="179" t="s">
        <v>5634</v>
      </c>
      <c r="B422" s="121"/>
      <c r="C422" s="121"/>
      <c r="D422" s="121" t="s">
        <v>220</v>
      </c>
      <c r="F422" s="74" t="str">
        <f t="shared" si="76"/>
        <v/>
      </c>
      <c r="G422" s="74" t="str">
        <f t="shared" si="77"/>
        <v/>
      </c>
      <c r="H422" s="74" t="str">
        <f t="shared" si="78"/>
        <v/>
      </c>
      <c r="I422" s="184" t="str">
        <f>'L-Gesprek lkr'!H166</f>
        <v>leeg</v>
      </c>
      <c r="J422" s="62" t="str">
        <f t="shared" si="69"/>
        <v/>
      </c>
    </row>
    <row r="423" spans="1:10" s="184" customFormat="1" ht="18" customHeight="1">
      <c r="A423" s="179" t="s">
        <v>5635</v>
      </c>
      <c r="B423" s="121"/>
      <c r="C423" s="121"/>
      <c r="D423" s="124" t="s">
        <v>217</v>
      </c>
      <c r="F423" s="74" t="str">
        <f t="shared" si="76"/>
        <v/>
      </c>
      <c r="G423" s="74" t="str">
        <f t="shared" si="77"/>
        <v/>
      </c>
      <c r="H423" s="74" t="str">
        <f t="shared" si="78"/>
        <v/>
      </c>
      <c r="I423" s="184" t="str">
        <f>'L-Gesprek lkr'!H167</f>
        <v>leeg</v>
      </c>
      <c r="J423" s="62" t="str">
        <f t="shared" si="69"/>
        <v/>
      </c>
    </row>
    <row r="424" spans="1:10" s="184" customFormat="1" ht="18" customHeight="1">
      <c r="A424" s="179" t="s">
        <v>5636</v>
      </c>
      <c r="B424" s="121"/>
      <c r="C424" s="121"/>
      <c r="D424" s="121" t="s">
        <v>218</v>
      </c>
      <c r="F424" s="74" t="str">
        <f t="shared" si="76"/>
        <v/>
      </c>
      <c r="G424" s="74" t="str">
        <f t="shared" si="77"/>
        <v/>
      </c>
      <c r="H424" s="74" t="str">
        <f t="shared" si="78"/>
        <v/>
      </c>
      <c r="I424" s="184" t="str">
        <f>'L-Gesprek lkr'!H168</f>
        <v>leeg</v>
      </c>
      <c r="J424" s="62" t="str">
        <f t="shared" si="69"/>
        <v/>
      </c>
    </row>
    <row r="425" spans="1:10" s="184" customFormat="1" ht="18" customHeight="1">
      <c r="A425" s="179" t="s">
        <v>5637</v>
      </c>
      <c r="B425" s="121"/>
      <c r="C425" s="121"/>
      <c r="D425" s="121" t="s">
        <v>219</v>
      </c>
      <c r="F425" s="74" t="str">
        <f t="shared" si="76"/>
        <v/>
      </c>
      <c r="G425" s="74" t="str">
        <f t="shared" si="77"/>
        <v/>
      </c>
      <c r="H425" s="74" t="str">
        <f t="shared" si="78"/>
        <v/>
      </c>
      <c r="I425" s="184" t="str">
        <f>'L-Gesprek lkr'!H169</f>
        <v>leeg</v>
      </c>
      <c r="J425" s="62" t="str">
        <f t="shared" si="69"/>
        <v/>
      </c>
    </row>
    <row r="426" spans="1:10" s="184" customFormat="1" ht="18" customHeight="1">
      <c r="A426" s="179" t="s">
        <v>5638</v>
      </c>
      <c r="B426" s="121"/>
      <c r="C426" s="282" t="s">
        <v>146</v>
      </c>
      <c r="D426" s="282"/>
      <c r="E426" s="186" t="s">
        <v>56</v>
      </c>
      <c r="F426" s="202"/>
      <c r="G426" s="202"/>
      <c r="H426" s="202"/>
      <c r="I426" s="62" t="str">
        <f>IF(F426="x","ja",IF(G426="x","neen",IF(H426="x","NW","leeg")))</f>
        <v>leeg</v>
      </c>
      <c r="J426" s="62" t="str">
        <f t="shared" si="69"/>
        <v/>
      </c>
    </row>
    <row r="427" spans="1:10" s="184" customFormat="1" ht="18" customHeight="1">
      <c r="A427" s="179" t="s">
        <v>5639</v>
      </c>
      <c r="B427" s="121"/>
      <c r="C427" s="121"/>
      <c r="D427" s="124" t="s">
        <v>221</v>
      </c>
      <c r="F427" s="74" t="str">
        <f>IF(I427="ja","x","")</f>
        <v/>
      </c>
      <c r="G427" s="74" t="str">
        <f>IF(I427="neen","x","")</f>
        <v/>
      </c>
      <c r="H427" s="74" t="str">
        <f>IF(I427="NW","x","")</f>
        <v/>
      </c>
      <c r="I427" s="184" t="str">
        <f>'L-Gesprek lkr'!H170</f>
        <v>leeg</v>
      </c>
      <c r="J427" s="62" t="str">
        <f t="shared" si="69"/>
        <v/>
      </c>
    </row>
    <row r="428" spans="1:10" s="184" customFormat="1" ht="18" customHeight="1">
      <c r="A428" s="179" t="s">
        <v>5640</v>
      </c>
      <c r="B428" s="121"/>
      <c r="C428" s="282" t="s">
        <v>304</v>
      </c>
      <c r="D428" s="282"/>
      <c r="E428" s="186" t="s">
        <v>56</v>
      </c>
      <c r="F428" s="202"/>
      <c r="G428" s="202"/>
      <c r="H428" s="202"/>
      <c r="I428" s="62" t="str">
        <f>IF(F428="x","ja",IF(G428="x","neen",IF(H428="x","NW","leeg")))</f>
        <v>leeg</v>
      </c>
      <c r="J428" s="62" t="str">
        <f t="shared" si="69"/>
        <v/>
      </c>
    </row>
    <row r="429" spans="1:10" s="184" customFormat="1" ht="18" customHeight="1">
      <c r="A429" s="179" t="s">
        <v>5641</v>
      </c>
      <c r="B429" s="121"/>
      <c r="C429" s="121"/>
      <c r="D429" s="124" t="s">
        <v>98</v>
      </c>
      <c r="F429" s="74" t="str">
        <f>IF(I429="ja","x","")</f>
        <v/>
      </c>
      <c r="G429" s="74" t="str">
        <f>IF(I429="neen","x","")</f>
        <v/>
      </c>
      <c r="H429" s="74" t="str">
        <f>IF(I429="NW","x","")</f>
        <v/>
      </c>
      <c r="I429" s="184" t="str">
        <f>'L-Gesprek lkr'!H171</f>
        <v>leeg</v>
      </c>
      <c r="J429" s="62" t="str">
        <f t="shared" si="69"/>
        <v/>
      </c>
    </row>
    <row r="430" spans="1:10" s="184" customFormat="1" ht="18" customHeight="1">
      <c r="A430" s="179" t="s">
        <v>5642</v>
      </c>
      <c r="B430" s="121"/>
      <c r="C430" s="121"/>
      <c r="D430" s="124" t="s">
        <v>209</v>
      </c>
      <c r="F430" s="74" t="str">
        <f>IF(I430="ja","x","")</f>
        <v/>
      </c>
      <c r="G430" s="74" t="str">
        <f>IF(I430="neen","x","")</f>
        <v/>
      </c>
      <c r="H430" s="74" t="str">
        <f>IF(I430="NW","x","")</f>
        <v/>
      </c>
      <c r="I430" s="184" t="str">
        <f>'L-Gesprek lkr'!H172</f>
        <v>leeg</v>
      </c>
      <c r="J430" s="62" t="str">
        <f t="shared" si="69"/>
        <v/>
      </c>
    </row>
    <row r="431" spans="1:10" s="184" customFormat="1" ht="18" customHeight="1">
      <c r="A431" s="179" t="s">
        <v>5643</v>
      </c>
      <c r="B431" s="121"/>
      <c r="C431" s="121"/>
      <c r="D431" s="121" t="s">
        <v>210</v>
      </c>
      <c r="F431" s="74" t="str">
        <f>IF(I431="ja","x","")</f>
        <v/>
      </c>
      <c r="G431" s="74" t="str">
        <f>IF(I431="neen","x","")</f>
        <v/>
      </c>
      <c r="H431" s="74" t="str">
        <f>IF(I431="NW","x","")</f>
        <v/>
      </c>
      <c r="I431" s="184" t="str">
        <f>'L-Gesprek lkr'!H173</f>
        <v>leeg</v>
      </c>
      <c r="J431" s="62" t="str">
        <f t="shared" si="69"/>
        <v/>
      </c>
    </row>
    <row r="432" spans="1:10" ht="37" customHeight="1">
      <c r="A432" s="179" t="s">
        <v>5644</v>
      </c>
      <c r="B432" s="121"/>
      <c r="C432" s="121"/>
      <c r="D432" s="124" t="s">
        <v>211</v>
      </c>
      <c r="F432" s="74" t="str">
        <f>IF(I432="ja","x","")</f>
        <v/>
      </c>
      <c r="G432" s="74" t="str">
        <f>IF(I432="neen","x","")</f>
        <v/>
      </c>
      <c r="H432" s="74" t="str">
        <f>IF(I432="NW","x","")</f>
        <v/>
      </c>
      <c r="I432" s="184" t="str">
        <f>'L-Gesprek lkr'!H174</f>
        <v>leeg</v>
      </c>
      <c r="J432" s="62" t="str">
        <f t="shared" si="69"/>
        <v/>
      </c>
    </row>
    <row r="433" spans="1:10" ht="20" customHeight="1">
      <c r="A433" s="179" t="s">
        <v>5645</v>
      </c>
      <c r="B433" s="121"/>
      <c r="C433" s="282" t="s">
        <v>53</v>
      </c>
      <c r="D433" s="282"/>
      <c r="E433" s="186" t="s">
        <v>56</v>
      </c>
      <c r="F433" s="202"/>
      <c r="G433" s="202"/>
      <c r="H433" s="202"/>
      <c r="I433" s="62" t="str">
        <f>IF(F433="x","ja",IF(G433="x","neen",IF(H433="x","NW","leeg")))</f>
        <v>leeg</v>
      </c>
      <c r="J433" s="62" t="str">
        <f t="shared" si="69"/>
        <v/>
      </c>
    </row>
    <row r="434" spans="1:10" ht="36" customHeight="1">
      <c r="A434" s="179" t="s">
        <v>5646</v>
      </c>
      <c r="B434" s="121"/>
      <c r="C434" s="124"/>
      <c r="D434" s="124" t="s">
        <v>222</v>
      </c>
      <c r="F434" s="74" t="str">
        <f>IF(I434="ja","x","")</f>
        <v/>
      </c>
      <c r="G434" s="74" t="str">
        <f>IF(I434="neen","x","")</f>
        <v/>
      </c>
      <c r="H434" s="74" t="str">
        <f>IF(I434="NW","x","")</f>
        <v/>
      </c>
      <c r="I434" s="179" t="str">
        <f>'L-Lesobservatie'!H173</f>
        <v>leeg</v>
      </c>
      <c r="J434" s="62" t="str">
        <f t="shared" si="69"/>
        <v/>
      </c>
    </row>
    <row r="435" spans="1:10" ht="18" customHeight="1">
      <c r="A435" s="179" t="s">
        <v>5647</v>
      </c>
      <c r="B435" s="121"/>
      <c r="C435" s="121"/>
      <c r="D435" s="124" t="s">
        <v>99</v>
      </c>
      <c r="F435" s="74" t="str">
        <f>IF(I435="ja","x","")</f>
        <v/>
      </c>
      <c r="G435" s="74" t="str">
        <f>IF(I435="neen","x","")</f>
        <v/>
      </c>
      <c r="H435" s="74" t="str">
        <f>IF(I435="NW","x","")</f>
        <v/>
      </c>
      <c r="I435" s="179" t="str">
        <f>'L-Lesobservatie'!H174</f>
        <v>leeg</v>
      </c>
      <c r="J435" s="62" t="str">
        <f t="shared" si="69"/>
        <v/>
      </c>
    </row>
    <row r="436" spans="1:10" ht="18" customHeight="1">
      <c r="A436" s="179" t="s">
        <v>5648</v>
      </c>
      <c r="B436" s="195" t="s">
        <v>38</v>
      </c>
      <c r="C436" s="286" t="s">
        <v>39</v>
      </c>
      <c r="D436" s="287"/>
      <c r="E436" s="190" t="s">
        <v>56</v>
      </c>
      <c r="F436" s="201"/>
      <c r="G436" s="201"/>
      <c r="H436" s="201"/>
      <c r="I436" s="62" t="str">
        <f>IF(F436="x","ja",IF(G436="x","neen",IF(H436="x","NW","leeg")))</f>
        <v>leeg</v>
      </c>
      <c r="J436" s="62" t="str">
        <f t="shared" si="69"/>
        <v/>
      </c>
    </row>
    <row r="437" spans="1:10" s="184" customFormat="1" ht="18" customHeight="1">
      <c r="A437" s="184" t="s">
        <v>5649</v>
      </c>
      <c r="B437" s="123" t="s">
        <v>46</v>
      </c>
      <c r="C437" s="121" t="s">
        <v>255</v>
      </c>
      <c r="D437" s="124" t="s">
        <v>40</v>
      </c>
      <c r="F437" s="74" t="str">
        <f>IF(I437="ja","x","")</f>
        <v/>
      </c>
      <c r="G437" s="74" t="str">
        <f>IF(I437="neen","x","")</f>
        <v/>
      </c>
      <c r="H437" s="74" t="str">
        <f>IF(I437="NW","x","")</f>
        <v/>
      </c>
      <c r="I437" s="184" t="str">
        <f>'L-Lesobservatie'!H176</f>
        <v>leeg</v>
      </c>
      <c r="J437" s="62" t="str">
        <f t="shared" si="69"/>
        <v/>
      </c>
    </row>
    <row r="438" spans="1:10" s="184" customFormat="1" ht="18" customHeight="1">
      <c r="A438" s="184" t="s">
        <v>5650</v>
      </c>
      <c r="B438" s="121"/>
      <c r="C438" s="121"/>
      <c r="D438" s="121" t="s">
        <v>507</v>
      </c>
      <c r="F438" s="74" t="str">
        <f>IF(I438="ja","x","")</f>
        <v/>
      </c>
      <c r="G438" s="74" t="str">
        <f>IF(I438="neen","x","")</f>
        <v/>
      </c>
      <c r="H438" s="74" t="str">
        <f>IF(I438="NW","x","")</f>
        <v/>
      </c>
      <c r="I438" s="184" t="str">
        <f>'L-Lesobservatie'!H177</f>
        <v>leeg</v>
      </c>
      <c r="J438" s="62" t="str">
        <f t="shared" si="69"/>
        <v/>
      </c>
    </row>
    <row r="439" spans="1:10" s="184" customFormat="1" ht="18" customHeight="1">
      <c r="A439" s="184" t="s">
        <v>5651</v>
      </c>
      <c r="B439" s="121"/>
      <c r="C439" s="121" t="s">
        <v>261</v>
      </c>
      <c r="D439" s="121" t="s">
        <v>508</v>
      </c>
      <c r="F439" s="74" t="str">
        <f>IF(I439="ja","x","")</f>
        <v/>
      </c>
      <c r="G439" s="74" t="str">
        <f>IF(I439="neen","x","")</f>
        <v/>
      </c>
      <c r="H439" s="74" t="str">
        <f>IF(I439="NW","x","")</f>
        <v/>
      </c>
      <c r="I439" s="184" t="str">
        <f>'L-Gesprek lln'!H50</f>
        <v>leeg</v>
      </c>
      <c r="J439" s="62" t="str">
        <f t="shared" si="69"/>
        <v/>
      </c>
    </row>
    <row r="440" spans="1:10" s="184" customFormat="1" ht="18" customHeight="1">
      <c r="A440" s="184" t="s">
        <v>5652</v>
      </c>
      <c r="B440" s="123" t="s">
        <v>55</v>
      </c>
      <c r="C440" s="286" t="s">
        <v>371</v>
      </c>
      <c r="D440" s="287"/>
      <c r="E440" s="186" t="s">
        <v>56</v>
      </c>
      <c r="F440" s="201"/>
      <c r="G440" s="201"/>
      <c r="H440" s="201"/>
      <c r="I440" s="62" t="str">
        <f>IF(F440="x","ja",IF(G440="x","neen",IF(H440="x","NW","leeg")))</f>
        <v>leeg</v>
      </c>
      <c r="J440" s="62" t="str">
        <f t="shared" si="69"/>
        <v/>
      </c>
    </row>
    <row r="441" spans="1:10" s="184" customFormat="1" ht="18" customHeight="1">
      <c r="A441" s="184" t="s">
        <v>5653</v>
      </c>
      <c r="B441" s="121"/>
      <c r="C441" s="121"/>
      <c r="D441" s="121" t="s">
        <v>100</v>
      </c>
      <c r="F441" s="74" t="str">
        <f>IF(I441="ja","x","")</f>
        <v/>
      </c>
      <c r="G441" s="74" t="str">
        <f>IF(I441="neen","x","")</f>
        <v/>
      </c>
      <c r="H441" s="74" t="str">
        <f>IF(I441="NW","x","")</f>
        <v/>
      </c>
      <c r="I441" s="184" t="str">
        <f>'L-Lesobservatie'!H178</f>
        <v>leeg</v>
      </c>
      <c r="J441" s="62" t="str">
        <f t="shared" si="69"/>
        <v/>
      </c>
    </row>
    <row r="442" spans="1:10" s="184" customFormat="1" ht="18" customHeight="1">
      <c r="A442" s="184" t="s">
        <v>5654</v>
      </c>
      <c r="B442" s="121"/>
      <c r="C442" s="121"/>
      <c r="D442" s="121" t="s">
        <v>101</v>
      </c>
      <c r="F442" s="74" t="str">
        <f>IF(I442="ja","x","")</f>
        <v/>
      </c>
      <c r="G442" s="74" t="str">
        <f>IF(I442="neen","x","")</f>
        <v/>
      </c>
      <c r="H442" s="74" t="str">
        <f>IF(I442="NW","x","")</f>
        <v/>
      </c>
      <c r="I442" s="184" t="str">
        <f>'L-Lesobservatie'!H179</f>
        <v>leeg</v>
      </c>
      <c r="J442" s="62" t="str">
        <f t="shared" si="69"/>
        <v/>
      </c>
    </row>
    <row r="443" spans="1:10" s="184" customFormat="1" ht="18" customHeight="1">
      <c r="A443" s="184" t="s">
        <v>5655</v>
      </c>
      <c r="B443" s="121"/>
      <c r="C443" s="121"/>
      <c r="D443" s="121" t="s">
        <v>102</v>
      </c>
      <c r="F443" s="74" t="str">
        <f>IF(I443="ja","x","")</f>
        <v/>
      </c>
      <c r="G443" s="74" t="str">
        <f>IF(I443="neen","x","")</f>
        <v/>
      </c>
      <c r="H443" s="74" t="str">
        <f>IF(I443="NW","x","")</f>
        <v/>
      </c>
      <c r="I443" s="184" t="str">
        <f>'L-Lesobservatie'!H180</f>
        <v>leeg</v>
      </c>
      <c r="J443" s="62" t="str">
        <f t="shared" si="69"/>
        <v/>
      </c>
    </row>
    <row r="444" spans="1:10" s="184" customFormat="1" ht="18" customHeight="1">
      <c r="A444" s="184" t="s">
        <v>5656</v>
      </c>
      <c r="B444" s="121"/>
      <c r="C444" s="121"/>
      <c r="D444" s="121" t="s">
        <v>256</v>
      </c>
      <c r="F444" s="74" t="str">
        <f>IF(I444="ja","x","")</f>
        <v/>
      </c>
      <c r="G444" s="74" t="str">
        <f>IF(I444="neen","x","")</f>
        <v/>
      </c>
      <c r="H444" s="74" t="str">
        <f>IF(I444="NW","x","")</f>
        <v/>
      </c>
      <c r="I444" s="184" t="str">
        <f>'L-Lesobservatie'!H181</f>
        <v>leeg</v>
      </c>
      <c r="J444" s="62" t="str">
        <f t="shared" si="69"/>
        <v/>
      </c>
    </row>
    <row r="445" spans="1:10" s="184" customFormat="1" ht="18" customHeight="1">
      <c r="A445" s="184" t="s">
        <v>5657</v>
      </c>
      <c r="B445" s="121"/>
      <c r="C445" s="286" t="s">
        <v>147</v>
      </c>
      <c r="D445" s="287"/>
      <c r="E445" s="186" t="s">
        <v>56</v>
      </c>
      <c r="F445" s="201"/>
      <c r="G445" s="201"/>
      <c r="H445" s="201"/>
      <c r="I445" s="62" t="str">
        <f>IF(F445="x","ja",IF(G445="x","neen",IF(H445="x","NW","leeg")))</f>
        <v>leeg</v>
      </c>
      <c r="J445" s="62" t="str">
        <f t="shared" si="69"/>
        <v/>
      </c>
    </row>
    <row r="446" spans="1:10" ht="18" customHeight="1">
      <c r="A446" s="184" t="s">
        <v>5658</v>
      </c>
      <c r="B446" s="121"/>
      <c r="C446" s="124"/>
      <c r="D446" s="124" t="s">
        <v>41</v>
      </c>
      <c r="F446" s="74" t="str">
        <f>IF(I446="ja","x","")</f>
        <v/>
      </c>
      <c r="G446" s="74" t="str">
        <f>IF(I446="neen","x","")</f>
        <v/>
      </c>
      <c r="H446" s="74" t="str">
        <f>IF(I446="NW","x","")</f>
        <v/>
      </c>
      <c r="I446" s="179" t="str">
        <f>'L-Lesobservatie'!H182</f>
        <v>leeg</v>
      </c>
      <c r="J446" s="62" t="str">
        <f t="shared" si="69"/>
        <v/>
      </c>
    </row>
    <row r="447" spans="1:10" ht="18" customHeight="1">
      <c r="B447" s="283" t="s">
        <v>43</v>
      </c>
      <c r="C447" s="284"/>
      <c r="D447" s="284"/>
      <c r="E447" s="284"/>
      <c r="F447" s="284"/>
      <c r="G447" s="284"/>
      <c r="H447" s="285"/>
      <c r="J447" s="62" t="str">
        <f t="shared" si="69"/>
        <v/>
      </c>
    </row>
    <row r="448" spans="1:10" ht="18" customHeight="1">
      <c r="A448" s="179" t="s">
        <v>5659</v>
      </c>
      <c r="B448" s="195" t="s">
        <v>44</v>
      </c>
      <c r="C448" s="286" t="s">
        <v>45</v>
      </c>
      <c r="D448" s="287"/>
      <c r="E448" s="197" t="s">
        <v>56</v>
      </c>
      <c r="F448" s="201"/>
      <c r="G448" s="201"/>
      <c r="H448" s="201"/>
      <c r="I448" s="62" t="str">
        <f>IF(F448="x","ja",IF(G448="x","neen",IF(H448="x","NW","leeg")))</f>
        <v>leeg</v>
      </c>
      <c r="J448" s="62" t="str">
        <f t="shared" si="69"/>
        <v/>
      </c>
    </row>
    <row r="449" spans="1:10" s="184" customFormat="1" ht="18" customHeight="1">
      <c r="A449" s="184" t="s">
        <v>5660</v>
      </c>
      <c r="B449" s="123" t="s">
        <v>46</v>
      </c>
      <c r="C449" s="121" t="s">
        <v>255</v>
      </c>
      <c r="D449" s="121" t="s">
        <v>279</v>
      </c>
      <c r="F449" s="74" t="str">
        <f>IF(I449="ja","x","")</f>
        <v/>
      </c>
      <c r="G449" s="74" t="str">
        <f>IF(I449="neen","x","")</f>
        <v/>
      </c>
      <c r="H449" s="74" t="str">
        <f>IF(I449="NW","x","")</f>
        <v/>
      </c>
      <c r="I449" s="184" t="str">
        <f>'L-Lesobservatie'!H185</f>
        <v>leeg</v>
      </c>
      <c r="J449" s="62" t="str">
        <f t="shared" si="69"/>
        <v/>
      </c>
    </row>
    <row r="450" spans="1:10" s="184" customFormat="1" ht="18" customHeight="1">
      <c r="A450" s="184" t="s">
        <v>5661</v>
      </c>
      <c r="B450" s="121"/>
      <c r="C450" s="121"/>
      <c r="D450" s="121" t="s">
        <v>519</v>
      </c>
      <c r="F450" s="74" t="str">
        <f>IF(I450="ja","x","")</f>
        <v/>
      </c>
      <c r="G450" s="74" t="str">
        <f>IF(I450="neen","x","")</f>
        <v/>
      </c>
      <c r="H450" s="74" t="str">
        <f>IF(I450="NW","x","")</f>
        <v/>
      </c>
      <c r="I450" s="184" t="str">
        <f>'L-Lesobservatie'!H186</f>
        <v>leeg</v>
      </c>
      <c r="J450" s="62" t="str">
        <f t="shared" si="69"/>
        <v/>
      </c>
    </row>
    <row r="451" spans="1:10" s="184" customFormat="1" ht="18" customHeight="1">
      <c r="A451" s="184" t="s">
        <v>5662</v>
      </c>
      <c r="B451" s="121"/>
      <c r="C451" s="121" t="s">
        <v>258</v>
      </c>
      <c r="D451" s="121" t="s">
        <v>520</v>
      </c>
      <c r="F451" s="74" t="str">
        <f>IF(I451="ja","x","")</f>
        <v/>
      </c>
      <c r="G451" s="74" t="str">
        <f>IF(I451="neen","x","")</f>
        <v/>
      </c>
      <c r="H451" s="74" t="str">
        <f>IF(I451="NW","x","")</f>
        <v/>
      </c>
      <c r="I451" s="184" t="str">
        <f>'L-Gesprek lln'!H53</f>
        <v>leeg</v>
      </c>
      <c r="J451" s="62" t="str">
        <f t="shared" ref="J451:J460" si="79">IF(ISERROR(I451),"!!!!","")</f>
        <v/>
      </c>
    </row>
    <row r="452" spans="1:10" s="184" customFormat="1" ht="18" customHeight="1">
      <c r="A452" s="184" t="s">
        <v>5663</v>
      </c>
      <c r="B452" s="121"/>
      <c r="C452" s="121"/>
      <c r="D452" s="121" t="s">
        <v>510</v>
      </c>
      <c r="F452" s="74" t="str">
        <f>IF(I452="ja","x","")</f>
        <v/>
      </c>
      <c r="G452" s="74" t="str">
        <f>IF(I452="neen","x","")</f>
        <v/>
      </c>
      <c r="H452" s="74" t="str">
        <f>IF(I452="NW","x","")</f>
        <v/>
      </c>
      <c r="I452" s="184" t="str">
        <f>'L-Gesprek lln'!H54</f>
        <v>leeg</v>
      </c>
      <c r="J452" s="62" t="str">
        <f t="shared" si="79"/>
        <v/>
      </c>
    </row>
    <row r="453" spans="1:10" s="184" customFormat="1" ht="18" customHeight="1">
      <c r="A453" s="184" t="s">
        <v>5664</v>
      </c>
      <c r="B453" s="121"/>
      <c r="C453" s="121"/>
      <c r="D453" s="121" t="s">
        <v>511</v>
      </c>
      <c r="F453" s="74" t="str">
        <f>IF(I453="ja","x","")</f>
        <v/>
      </c>
      <c r="G453" s="74" t="str">
        <f>IF(I453="neen","x","")</f>
        <v/>
      </c>
      <c r="H453" s="74" t="str">
        <f>IF(I453="NW","x","")</f>
        <v/>
      </c>
      <c r="I453" s="184" t="str">
        <f>'L-Gesprek lln'!H55</f>
        <v>leeg</v>
      </c>
      <c r="J453" s="62" t="str">
        <f t="shared" si="79"/>
        <v/>
      </c>
    </row>
    <row r="454" spans="1:10" s="184" customFormat="1" ht="18" customHeight="1">
      <c r="A454" s="184" t="s">
        <v>5665</v>
      </c>
      <c r="B454" s="123" t="s">
        <v>55</v>
      </c>
      <c r="C454" s="286" t="s">
        <v>372</v>
      </c>
      <c r="D454" s="287"/>
      <c r="E454" s="186" t="s">
        <v>56</v>
      </c>
      <c r="F454" s="201"/>
      <c r="G454" s="201"/>
      <c r="H454" s="201"/>
      <c r="I454" s="62" t="str">
        <f>IF(F454="x","ja",IF(G454="x","neen",IF(H454="x","NW","leeg")))</f>
        <v>leeg</v>
      </c>
      <c r="J454" s="62" t="str">
        <f t="shared" si="79"/>
        <v/>
      </c>
    </row>
    <row r="455" spans="1:10" s="184" customFormat="1" ht="18" customHeight="1">
      <c r="A455" s="184" t="s">
        <v>5666</v>
      </c>
      <c r="B455" s="121"/>
      <c r="C455" s="121"/>
      <c r="D455" s="124" t="s">
        <v>280</v>
      </c>
      <c r="F455" s="74" t="str">
        <f>IF(I455="ja","x","")</f>
        <v/>
      </c>
      <c r="G455" s="74" t="str">
        <f>IF(I455="neen","x","")</f>
        <v/>
      </c>
      <c r="H455" s="74" t="str">
        <f>IF(I455="NW","x","")</f>
        <v/>
      </c>
      <c r="I455" s="184" t="str">
        <f>'L-Lesobservatie'!H187</f>
        <v>leeg</v>
      </c>
      <c r="J455" s="62" t="str">
        <f t="shared" si="79"/>
        <v/>
      </c>
    </row>
    <row r="456" spans="1:10" s="184" customFormat="1" ht="18" customHeight="1">
      <c r="A456" s="184" t="s">
        <v>5667</v>
      </c>
      <c r="B456" s="121"/>
      <c r="C456" s="121"/>
      <c r="D456" s="124" t="s">
        <v>281</v>
      </c>
      <c r="F456" s="74" t="str">
        <f>IF(I456="ja","x","")</f>
        <v/>
      </c>
      <c r="G456" s="74" t="str">
        <f>IF(I456="neen","x","")</f>
        <v/>
      </c>
      <c r="H456" s="74" t="str">
        <f>IF(I456="NW","x","")</f>
        <v/>
      </c>
      <c r="I456" s="184" t="str">
        <f>'L-Lesobservatie'!H188</f>
        <v>leeg</v>
      </c>
      <c r="J456" s="62" t="str">
        <f t="shared" si="79"/>
        <v/>
      </c>
    </row>
    <row r="457" spans="1:10" s="184" customFormat="1" ht="18" customHeight="1">
      <c r="A457" s="184" t="s">
        <v>5668</v>
      </c>
      <c r="B457" s="121"/>
      <c r="C457" s="286" t="s">
        <v>260</v>
      </c>
      <c r="D457" s="287"/>
      <c r="E457" s="186" t="s">
        <v>56</v>
      </c>
      <c r="F457" s="201"/>
      <c r="G457" s="201"/>
      <c r="H457" s="201"/>
      <c r="I457" s="62" t="str">
        <f>IF(F457="x","ja",IF(G457="x","neen",IF(H457="x","NW","leeg")))</f>
        <v>leeg</v>
      </c>
      <c r="J457" s="62" t="str">
        <f t="shared" si="79"/>
        <v/>
      </c>
    </row>
    <row r="458" spans="1:10" s="184" customFormat="1" ht="18" customHeight="1">
      <c r="A458" s="184" t="s">
        <v>5669</v>
      </c>
      <c r="B458" s="121"/>
      <c r="C458" s="121"/>
      <c r="D458" s="124" t="s">
        <v>313</v>
      </c>
      <c r="F458" s="74" t="str">
        <f>IF(I458="ja","x","")</f>
        <v/>
      </c>
      <c r="G458" s="74" t="str">
        <f>IF(I458="neen","x","")</f>
        <v/>
      </c>
      <c r="H458" s="74" t="str">
        <f>IF(I458="NW","x","")</f>
        <v/>
      </c>
      <c r="I458" s="184" t="str">
        <f>'L-Gesprek lkr'!H177</f>
        <v>leeg</v>
      </c>
      <c r="J458" s="62" t="str">
        <f t="shared" si="79"/>
        <v/>
      </c>
    </row>
    <row r="459" spans="1:10" ht="18" customHeight="1">
      <c r="A459" s="184" t="s">
        <v>5670</v>
      </c>
      <c r="B459" s="124"/>
      <c r="C459" s="124"/>
      <c r="D459" s="124" t="s">
        <v>521</v>
      </c>
      <c r="F459" s="74" t="str">
        <f>IF(I459="ja","x","")</f>
        <v/>
      </c>
      <c r="G459" s="74" t="str">
        <f>IF(I459="neen","x","")</f>
        <v/>
      </c>
      <c r="H459" s="74" t="str">
        <f>IF(I459="NW","x","")</f>
        <v/>
      </c>
      <c r="I459" s="184" t="str">
        <f>'L-Gesprek lkr'!H178</f>
        <v>leeg</v>
      </c>
      <c r="J459" s="62" t="str">
        <f t="shared" si="79"/>
        <v/>
      </c>
    </row>
    <row r="460" spans="1:10" ht="18" customHeight="1">
      <c r="A460" s="184" t="s">
        <v>5671</v>
      </c>
      <c r="B460" s="124"/>
      <c r="C460" s="124"/>
      <c r="D460" s="124" t="s">
        <v>314</v>
      </c>
      <c r="F460" s="74" t="str">
        <f>IF(I460="ja","x","")</f>
        <v/>
      </c>
      <c r="G460" s="74" t="str">
        <f>IF(I460="neen","x","")</f>
        <v/>
      </c>
      <c r="H460" s="74" t="str">
        <f>IF(I460="NW","x","")</f>
        <v/>
      </c>
      <c r="I460" s="184" t="str">
        <f>'L-Gesprek lkr'!H179</f>
        <v>leeg</v>
      </c>
      <c r="J460" s="62" t="str">
        <f t="shared" si="79"/>
        <v/>
      </c>
    </row>
  </sheetData>
  <sheetProtection sheet="1" objects="1" scenarios="1"/>
  <mergeCells count="103">
    <mergeCell ref="B1:D1"/>
    <mergeCell ref="C3:D3"/>
    <mergeCell ref="C436:D436"/>
    <mergeCell ref="C272:D272"/>
    <mergeCell ref="C310:D310"/>
    <mergeCell ref="C335:D335"/>
    <mergeCell ref="C366:D366"/>
    <mergeCell ref="C9:D9"/>
    <mergeCell ref="C14:D14"/>
    <mergeCell ref="C22:D22"/>
    <mergeCell ref="C26:D26"/>
    <mergeCell ref="C28:D28"/>
    <mergeCell ref="C32:D32"/>
    <mergeCell ref="C126:D126"/>
    <mergeCell ref="C128:D128"/>
    <mergeCell ref="C100:D100"/>
    <mergeCell ref="C102:D102"/>
    <mergeCell ref="C113:D113"/>
    <mergeCell ref="C141:D141"/>
    <mergeCell ref="C143:D143"/>
    <mergeCell ref="C154:D154"/>
    <mergeCell ref="C163:D163"/>
    <mergeCell ref="C165:D165"/>
    <mergeCell ref="C173:D173"/>
    <mergeCell ref="C316:D316"/>
    <mergeCell ref="C318:D318"/>
    <mergeCell ref="C324:D324"/>
    <mergeCell ref="C47:D47"/>
    <mergeCell ref="C49:D49"/>
    <mergeCell ref="C58:D58"/>
    <mergeCell ref="C62:D62"/>
    <mergeCell ref="C64:D64"/>
    <mergeCell ref="C75:D75"/>
    <mergeCell ref="C84:D84"/>
    <mergeCell ref="C86:D86"/>
    <mergeCell ref="C95:D95"/>
    <mergeCell ref="C137:D137"/>
    <mergeCell ref="C178:D178"/>
    <mergeCell ref="C180:D180"/>
    <mergeCell ref="C191:D191"/>
    <mergeCell ref="C254:D254"/>
    <mergeCell ref="C256:D256"/>
    <mergeCell ref="C259:D259"/>
    <mergeCell ref="C218:D218"/>
    <mergeCell ref="C227:D227"/>
    <mergeCell ref="C229:D229"/>
    <mergeCell ref="C233:D233"/>
    <mergeCell ref="C237:D237"/>
    <mergeCell ref="C454:D454"/>
    <mergeCell ref="C457:D457"/>
    <mergeCell ref="C199:D199"/>
    <mergeCell ref="C201:D201"/>
    <mergeCell ref="C209:D209"/>
    <mergeCell ref="C213:D213"/>
    <mergeCell ref="C215:D215"/>
    <mergeCell ref="C301:D301"/>
    <mergeCell ref="C308:D308"/>
    <mergeCell ref="C341:D341"/>
    <mergeCell ref="C263:D263"/>
    <mergeCell ref="C265:D265"/>
    <mergeCell ref="C269:D269"/>
    <mergeCell ref="C286:D286"/>
    <mergeCell ref="C289:D289"/>
    <mergeCell ref="B271:H271"/>
    <mergeCell ref="C448:D448"/>
    <mergeCell ref="C327:D327"/>
    <mergeCell ref="C329:D329"/>
    <mergeCell ref="C332:D332"/>
    <mergeCell ref="C239:D239"/>
    <mergeCell ref="C244:D244"/>
    <mergeCell ref="C220:D220"/>
    <mergeCell ref="C246:D246"/>
    <mergeCell ref="C193:D193"/>
    <mergeCell ref="B39:H39"/>
    <mergeCell ref="B2:H2"/>
    <mergeCell ref="C156:D156"/>
    <mergeCell ref="C40:D40"/>
    <mergeCell ref="C77:D77"/>
    <mergeCell ref="C115:D115"/>
    <mergeCell ref="C295:D295"/>
    <mergeCell ref="C298:D298"/>
    <mergeCell ref="C428:D428"/>
    <mergeCell ref="C433:D433"/>
    <mergeCell ref="B447:H447"/>
    <mergeCell ref="B396:H396"/>
    <mergeCell ref="B334:H334"/>
    <mergeCell ref="C397:D397"/>
    <mergeCell ref="C412:D412"/>
    <mergeCell ref="C414:D414"/>
    <mergeCell ref="C419:D419"/>
    <mergeCell ref="C426:D426"/>
    <mergeCell ref="C372:D372"/>
    <mergeCell ref="C374:D374"/>
    <mergeCell ref="C382:D382"/>
    <mergeCell ref="C385:D385"/>
    <mergeCell ref="C387:D387"/>
    <mergeCell ref="C343:D343"/>
    <mergeCell ref="C347:D347"/>
    <mergeCell ref="C351:D351"/>
    <mergeCell ref="C353:D353"/>
    <mergeCell ref="C364:D364"/>
    <mergeCell ref="C440:D440"/>
    <mergeCell ref="C445:D445"/>
  </mergeCells>
  <phoneticPr fontId="6" type="noConversion"/>
  <pageMargins left="0.75000000000000011" right="0.75000000000000011" top="1" bottom="1" header="0.5" footer="0.5"/>
  <pageSetup paperSize="9" scale="80"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I191"/>
  <sheetViews>
    <sheetView zoomScale="90" zoomScaleNormal="90" zoomScalePageLayoutView="90" workbookViewId="0">
      <pane ySplit="1" topLeftCell="A158" activePane="bottomLeft" state="frozen"/>
      <selection pane="bottomLeft" activeCell="C146" sqref="C146:C150"/>
    </sheetView>
  </sheetViews>
  <sheetFormatPr baseColWidth="10" defaultColWidth="10.83203125" defaultRowHeight="16" customHeight="1" x14ac:dyDescent="0"/>
  <cols>
    <col min="1" max="1" width="23" style="114" customWidth="1"/>
    <col min="2" max="2" width="20.5" style="114" customWidth="1"/>
    <col min="3" max="3" width="73.1640625" style="141" customWidth="1"/>
    <col min="4" max="4" width="2.6640625" style="84" customWidth="1"/>
    <col min="5" max="7" width="6.1640625" style="99" customWidth="1"/>
    <col min="8" max="8" width="0" style="114" hidden="1" customWidth="1"/>
    <col min="9" max="16384" width="10.83203125" style="114"/>
  </cols>
  <sheetData>
    <row r="1" spans="1:9" ht="67" customHeight="1">
      <c r="A1" s="301" t="s">
        <v>355</v>
      </c>
      <c r="B1" s="301"/>
      <c r="C1" s="301"/>
      <c r="E1" s="111" t="s">
        <v>253</v>
      </c>
      <c r="F1" s="111" t="s">
        <v>254</v>
      </c>
      <c r="G1" s="111" t="s">
        <v>252</v>
      </c>
      <c r="H1" s="112" t="s">
        <v>5014</v>
      </c>
      <c r="I1" s="113" t="s">
        <v>5015</v>
      </c>
    </row>
    <row r="2" spans="1:9" ht="15">
      <c r="A2" s="292" t="s">
        <v>0</v>
      </c>
      <c r="B2" s="293"/>
      <c r="C2" s="293"/>
      <c r="D2" s="293"/>
      <c r="E2" s="293"/>
      <c r="F2" s="293"/>
      <c r="G2" s="294"/>
    </row>
    <row r="3" spans="1:9" ht="15" customHeight="1">
      <c r="A3" s="115" t="s">
        <v>1</v>
      </c>
      <c r="B3" s="295" t="s">
        <v>2</v>
      </c>
      <c r="C3" s="296"/>
      <c r="D3" s="296"/>
      <c r="E3" s="296"/>
      <c r="F3" s="296"/>
      <c r="G3" s="297"/>
    </row>
    <row r="4" spans="1:9" s="118" customFormat="1" ht="15">
      <c r="A4" s="116" t="s">
        <v>46</v>
      </c>
      <c r="B4" s="117" t="s">
        <v>255</v>
      </c>
      <c r="C4" s="117" t="s">
        <v>52</v>
      </c>
      <c r="D4" s="84"/>
      <c r="E4" s="144"/>
      <c r="F4" s="144"/>
      <c r="G4" s="144"/>
      <c r="H4" s="62" t="str">
        <f>IF(E4="x","ja",IF(F4="x","neen",IF(G4="x","NW","leeg")))</f>
        <v>leeg</v>
      </c>
      <c r="I4" s="62" t="str">
        <f t="shared" ref="I4:I67" si="0">IF(ISERROR(H4),"!!!!","")</f>
        <v/>
      </c>
    </row>
    <row r="5" spans="1:9" s="118" customFormat="1" ht="15">
      <c r="A5" s="119"/>
      <c r="B5" s="117"/>
      <c r="C5" s="119" t="s">
        <v>288</v>
      </c>
      <c r="D5" s="84"/>
      <c r="E5" s="144"/>
      <c r="F5" s="144"/>
      <c r="G5" s="144"/>
      <c r="H5" s="62" t="str">
        <f t="shared" ref="H5:H68" si="1">IF(E5="x","ja",IF(F5="x","neen",IF(G5="x","NW","leeg")))</f>
        <v>leeg</v>
      </c>
      <c r="I5" s="62" t="str">
        <f t="shared" si="0"/>
        <v/>
      </c>
    </row>
    <row r="6" spans="1:9" s="118" customFormat="1" ht="15">
      <c r="A6" s="119"/>
      <c r="B6" s="117"/>
      <c r="C6" s="117" t="s">
        <v>168</v>
      </c>
      <c r="D6" s="84"/>
      <c r="E6" s="144"/>
      <c r="F6" s="144"/>
      <c r="G6" s="144"/>
      <c r="H6" s="62" t="str">
        <f t="shared" si="1"/>
        <v>leeg</v>
      </c>
      <c r="I6" s="62" t="str">
        <f t="shared" si="0"/>
        <v/>
      </c>
    </row>
    <row r="7" spans="1:9" s="118" customFormat="1" ht="30">
      <c r="A7" s="120" t="s">
        <v>55</v>
      </c>
      <c r="B7" s="117" t="s">
        <v>371</v>
      </c>
      <c r="C7" s="117" t="s">
        <v>48</v>
      </c>
      <c r="D7" s="84"/>
      <c r="E7" s="144"/>
      <c r="F7" s="144"/>
      <c r="G7" s="144"/>
      <c r="H7" s="62" t="str">
        <f t="shared" si="1"/>
        <v>leeg</v>
      </c>
      <c r="I7" s="62" t="str">
        <f t="shared" si="0"/>
        <v/>
      </c>
    </row>
    <row r="8" spans="1:9" s="118" customFormat="1" ht="15">
      <c r="A8" s="119"/>
      <c r="B8" s="117"/>
      <c r="C8" s="117" t="s">
        <v>49</v>
      </c>
      <c r="D8" s="84"/>
      <c r="E8" s="144"/>
      <c r="F8" s="144"/>
      <c r="G8" s="144"/>
      <c r="H8" s="62" t="str">
        <f t="shared" si="1"/>
        <v>leeg</v>
      </c>
      <c r="I8" s="62" t="str">
        <f t="shared" si="0"/>
        <v/>
      </c>
    </row>
    <row r="9" spans="1:9" s="118" customFormat="1" ht="15">
      <c r="A9" s="119"/>
      <c r="B9" s="117"/>
      <c r="C9" s="117" t="s">
        <v>50</v>
      </c>
      <c r="D9" s="84"/>
      <c r="E9" s="144"/>
      <c r="F9" s="144"/>
      <c r="G9" s="144"/>
      <c r="H9" s="62" t="str">
        <f t="shared" si="1"/>
        <v>leeg</v>
      </c>
      <c r="I9" s="62" t="str">
        <f t="shared" si="0"/>
        <v/>
      </c>
    </row>
    <row r="10" spans="1:9" s="118" customFormat="1" ht="15">
      <c r="A10" s="119"/>
      <c r="B10" s="117"/>
      <c r="C10" s="117" t="s">
        <v>51</v>
      </c>
      <c r="D10" s="84"/>
      <c r="E10" s="144"/>
      <c r="F10" s="144"/>
      <c r="G10" s="144"/>
      <c r="H10" s="62" t="str">
        <f t="shared" si="1"/>
        <v>leeg</v>
      </c>
      <c r="I10" s="62" t="str">
        <f t="shared" si="0"/>
        <v/>
      </c>
    </row>
    <row r="11" spans="1:9" s="118" customFormat="1" ht="15">
      <c r="A11" s="119"/>
      <c r="B11" s="117"/>
      <c r="C11" s="117" t="s">
        <v>293</v>
      </c>
      <c r="D11" s="84"/>
      <c r="E11" s="144"/>
      <c r="F11" s="144"/>
      <c r="G11" s="144"/>
      <c r="H11" s="62" t="str">
        <f t="shared" si="1"/>
        <v>leeg</v>
      </c>
      <c r="I11" s="62" t="str">
        <f t="shared" si="0"/>
        <v/>
      </c>
    </row>
    <row r="12" spans="1:9" s="118" customFormat="1" ht="15">
      <c r="A12" s="119"/>
      <c r="B12" s="117"/>
      <c r="C12" s="121" t="s">
        <v>708</v>
      </c>
      <c r="D12" s="84"/>
      <c r="E12" s="144"/>
      <c r="F12" s="144"/>
      <c r="G12" s="144"/>
      <c r="H12" s="62" t="str">
        <f t="shared" si="1"/>
        <v>leeg</v>
      </c>
      <c r="I12" s="62" t="str">
        <f t="shared" si="0"/>
        <v/>
      </c>
    </row>
    <row r="13" spans="1:9" s="118" customFormat="1" ht="15">
      <c r="A13" s="119"/>
      <c r="B13" s="117"/>
      <c r="C13" s="121" t="s">
        <v>692</v>
      </c>
      <c r="D13" s="84"/>
      <c r="E13" s="144"/>
      <c r="F13" s="144"/>
      <c r="G13" s="144"/>
      <c r="H13" s="62" t="str">
        <f t="shared" si="1"/>
        <v>leeg</v>
      </c>
      <c r="I13" s="62" t="str">
        <f t="shared" si="0"/>
        <v/>
      </c>
    </row>
    <row r="14" spans="1:9" s="118" customFormat="1" ht="15">
      <c r="A14" s="119"/>
      <c r="B14" s="117" t="s">
        <v>53</v>
      </c>
      <c r="C14" s="121" t="s">
        <v>706</v>
      </c>
      <c r="D14" s="84"/>
      <c r="E14" s="144"/>
      <c r="F14" s="144"/>
      <c r="G14" s="144"/>
      <c r="H14" s="62" t="str">
        <f t="shared" si="1"/>
        <v>leeg</v>
      </c>
      <c r="I14" s="62" t="str">
        <f t="shared" si="0"/>
        <v/>
      </c>
    </row>
    <row r="15" spans="1:9" s="118" customFormat="1" ht="15">
      <c r="A15" s="119"/>
      <c r="B15" s="117"/>
      <c r="C15" s="117" t="s">
        <v>248</v>
      </c>
      <c r="D15" s="84"/>
      <c r="E15" s="144"/>
      <c r="F15" s="144"/>
      <c r="G15" s="144"/>
      <c r="H15" s="62" t="str">
        <f t="shared" si="1"/>
        <v>leeg</v>
      </c>
      <c r="I15" s="62" t="str">
        <f t="shared" si="0"/>
        <v/>
      </c>
    </row>
    <row r="16" spans="1:9" s="118" customFormat="1" ht="15">
      <c r="A16" s="119"/>
      <c r="B16" s="117"/>
      <c r="C16" s="117" t="s">
        <v>247</v>
      </c>
      <c r="D16" s="84"/>
      <c r="E16" s="144"/>
      <c r="F16" s="144"/>
      <c r="G16" s="144"/>
      <c r="H16" s="62" t="str">
        <f t="shared" si="1"/>
        <v>leeg</v>
      </c>
      <c r="I16" s="62" t="str">
        <f t="shared" si="0"/>
        <v/>
      </c>
    </row>
    <row r="17" spans="1:9" s="75" customFormat="1" ht="15">
      <c r="A17" s="73"/>
      <c r="B17" s="72"/>
      <c r="C17" s="72" t="s">
        <v>250</v>
      </c>
      <c r="D17" s="84"/>
      <c r="E17" s="144"/>
      <c r="F17" s="144"/>
      <c r="G17" s="144"/>
      <c r="H17" s="62" t="str">
        <f t="shared" si="1"/>
        <v>leeg</v>
      </c>
      <c r="I17" s="62" t="str">
        <f t="shared" si="0"/>
        <v/>
      </c>
    </row>
    <row r="18" spans="1:9" s="75" customFormat="1" ht="15">
      <c r="A18" s="73"/>
      <c r="B18" s="72"/>
      <c r="C18" s="72" t="s">
        <v>441</v>
      </c>
      <c r="D18" s="84"/>
      <c r="E18" s="144"/>
      <c r="F18" s="144"/>
      <c r="G18" s="144"/>
      <c r="H18" s="62" t="str">
        <f t="shared" si="1"/>
        <v>leeg</v>
      </c>
      <c r="I18" s="62" t="str">
        <f t="shared" si="0"/>
        <v/>
      </c>
    </row>
    <row r="19" spans="1:9" s="75" customFormat="1" ht="15">
      <c r="A19" s="73"/>
      <c r="B19" s="72"/>
      <c r="C19" s="72" t="s">
        <v>249</v>
      </c>
      <c r="D19" s="84"/>
      <c r="E19" s="144"/>
      <c r="F19" s="144"/>
      <c r="G19" s="144"/>
      <c r="H19" s="62" t="str">
        <f t="shared" si="1"/>
        <v>leeg</v>
      </c>
      <c r="I19" s="62" t="str">
        <f t="shared" si="0"/>
        <v/>
      </c>
    </row>
    <row r="20" spans="1:9" ht="15">
      <c r="A20" s="292" t="s">
        <v>561</v>
      </c>
      <c r="B20" s="293"/>
      <c r="C20" s="293"/>
      <c r="D20" s="293"/>
      <c r="E20" s="293"/>
      <c r="F20" s="293"/>
      <c r="G20" s="294"/>
      <c r="H20" s="62"/>
      <c r="I20" s="62" t="str">
        <f t="shared" si="0"/>
        <v/>
      </c>
    </row>
    <row r="21" spans="1:9" s="118" customFormat="1" ht="15.75" customHeight="1">
      <c r="A21" s="122" t="s">
        <v>750</v>
      </c>
      <c r="B21" s="298" t="s">
        <v>753</v>
      </c>
      <c r="C21" s="299"/>
      <c r="D21" s="299"/>
      <c r="E21" s="299"/>
      <c r="F21" s="299"/>
      <c r="G21" s="300"/>
      <c r="H21" s="62"/>
      <c r="I21" s="62" t="str">
        <f t="shared" si="0"/>
        <v/>
      </c>
    </row>
    <row r="22" spans="1:9" s="118" customFormat="1" ht="15">
      <c r="A22" s="123" t="s">
        <v>46</v>
      </c>
      <c r="B22" s="121" t="s">
        <v>255</v>
      </c>
      <c r="C22" s="121" t="s">
        <v>756</v>
      </c>
      <c r="D22" s="84"/>
      <c r="E22" s="145"/>
      <c r="F22" s="145"/>
      <c r="G22" s="145"/>
      <c r="H22" s="62" t="str">
        <f t="shared" si="1"/>
        <v>leeg</v>
      </c>
      <c r="I22" s="62" t="str">
        <f t="shared" si="0"/>
        <v/>
      </c>
    </row>
    <row r="23" spans="1:9" s="118" customFormat="1" ht="15">
      <c r="A23" s="121"/>
      <c r="B23" s="121"/>
      <c r="C23" s="121" t="s">
        <v>757</v>
      </c>
      <c r="D23" s="84"/>
      <c r="E23" s="145"/>
      <c r="F23" s="145"/>
      <c r="G23" s="145"/>
      <c r="H23" s="62" t="str">
        <f t="shared" si="1"/>
        <v>leeg</v>
      </c>
      <c r="I23" s="62" t="str">
        <f t="shared" si="0"/>
        <v/>
      </c>
    </row>
    <row r="24" spans="1:9" s="118" customFormat="1" ht="30">
      <c r="A24" s="121"/>
      <c r="B24" s="121"/>
      <c r="C24" s="121" t="s">
        <v>754</v>
      </c>
      <c r="D24" s="84"/>
      <c r="E24" s="145"/>
      <c r="F24" s="145"/>
      <c r="G24" s="145"/>
      <c r="H24" s="62" t="str">
        <f t="shared" si="1"/>
        <v>leeg</v>
      </c>
      <c r="I24" s="62" t="str">
        <f t="shared" si="0"/>
        <v/>
      </c>
    </row>
    <row r="25" spans="1:9" s="118" customFormat="1" ht="15">
      <c r="A25" s="121"/>
      <c r="B25" s="121"/>
      <c r="C25" s="121" t="s">
        <v>755</v>
      </c>
      <c r="D25" s="84"/>
      <c r="E25" s="145"/>
      <c r="F25" s="145"/>
      <c r="G25" s="145"/>
      <c r="H25" s="62" t="str">
        <f t="shared" si="1"/>
        <v>leeg</v>
      </c>
      <c r="I25" s="62" t="str">
        <f t="shared" si="0"/>
        <v/>
      </c>
    </row>
    <row r="26" spans="1:9" s="118" customFormat="1" ht="15">
      <c r="A26" s="123" t="s">
        <v>818</v>
      </c>
      <c r="B26" s="121" t="s">
        <v>372</v>
      </c>
      <c r="C26" s="124" t="s">
        <v>57</v>
      </c>
      <c r="D26" s="91"/>
      <c r="E26" s="145"/>
      <c r="F26" s="145"/>
      <c r="G26" s="145"/>
      <c r="H26" s="62" t="str">
        <f t="shared" si="1"/>
        <v>leeg</v>
      </c>
      <c r="I26" s="62" t="str">
        <f t="shared" si="0"/>
        <v/>
      </c>
    </row>
    <row r="27" spans="1:9" s="118" customFormat="1" ht="15">
      <c r="A27" s="124"/>
      <c r="B27" s="124"/>
      <c r="C27" s="124" t="s">
        <v>707</v>
      </c>
      <c r="D27" s="84"/>
      <c r="E27" s="146"/>
      <c r="F27" s="146"/>
      <c r="G27" s="146"/>
      <c r="H27" s="62" t="str">
        <f t="shared" si="1"/>
        <v>leeg</v>
      </c>
      <c r="I27" s="62" t="str">
        <f t="shared" si="0"/>
        <v/>
      </c>
    </row>
    <row r="28" spans="1:9" s="118" customFormat="1" ht="15">
      <c r="A28" s="124"/>
      <c r="B28" s="124"/>
      <c r="C28" s="121" t="s">
        <v>759</v>
      </c>
      <c r="D28" s="84"/>
      <c r="E28" s="146"/>
      <c r="F28" s="146"/>
      <c r="G28" s="146"/>
      <c r="H28" s="62" t="str">
        <f t="shared" si="1"/>
        <v>leeg</v>
      </c>
      <c r="I28" s="62" t="str">
        <f t="shared" si="0"/>
        <v/>
      </c>
    </row>
    <row r="29" spans="1:9" s="118" customFormat="1" ht="15">
      <c r="A29" s="124"/>
      <c r="B29" s="121"/>
      <c r="C29" s="121" t="s">
        <v>718</v>
      </c>
      <c r="D29" s="84"/>
      <c r="E29" s="146"/>
      <c r="F29" s="146"/>
      <c r="G29" s="146"/>
      <c r="H29" s="62" t="str">
        <f t="shared" si="1"/>
        <v>leeg</v>
      </c>
      <c r="I29" s="62" t="str">
        <f t="shared" si="0"/>
        <v/>
      </c>
    </row>
    <row r="30" spans="1:9" s="118" customFormat="1" ht="15">
      <c r="A30" s="124"/>
      <c r="B30" s="121"/>
      <c r="C30" s="121" t="s">
        <v>717</v>
      </c>
      <c r="D30" s="84"/>
      <c r="E30" s="146"/>
      <c r="F30" s="146"/>
      <c r="G30" s="146"/>
      <c r="H30" s="62" t="str">
        <f t="shared" si="1"/>
        <v>leeg</v>
      </c>
      <c r="I30" s="62" t="str">
        <f t="shared" si="0"/>
        <v/>
      </c>
    </row>
    <row r="31" spans="1:9" s="118" customFormat="1" ht="15">
      <c r="A31" s="124"/>
      <c r="B31" s="121"/>
      <c r="C31" s="121" t="s">
        <v>760</v>
      </c>
      <c r="D31" s="84"/>
      <c r="E31" s="146"/>
      <c r="F31" s="146"/>
      <c r="G31" s="146"/>
      <c r="H31" s="62" t="str">
        <f t="shared" si="1"/>
        <v>leeg</v>
      </c>
      <c r="I31" s="62" t="str">
        <f t="shared" si="0"/>
        <v/>
      </c>
    </row>
    <row r="32" spans="1:9" s="118" customFormat="1" ht="15">
      <c r="A32" s="124"/>
      <c r="B32" s="121"/>
      <c r="C32" s="121" t="s">
        <v>761</v>
      </c>
      <c r="D32" s="84"/>
      <c r="E32" s="146"/>
      <c r="F32" s="146"/>
      <c r="G32" s="146"/>
      <c r="H32" s="62" t="str">
        <f t="shared" si="1"/>
        <v>leeg</v>
      </c>
      <c r="I32" s="62" t="str">
        <f t="shared" si="0"/>
        <v/>
      </c>
    </row>
    <row r="33" spans="1:9" s="118" customFormat="1" ht="15">
      <c r="A33" s="124"/>
      <c r="B33" s="121"/>
      <c r="C33" s="124" t="s">
        <v>450</v>
      </c>
      <c r="D33" s="84"/>
      <c r="E33" s="146"/>
      <c r="F33" s="146"/>
      <c r="G33" s="146"/>
      <c r="H33" s="62" t="str">
        <f t="shared" si="1"/>
        <v>leeg</v>
      </c>
      <c r="I33" s="62" t="str">
        <f t="shared" si="0"/>
        <v/>
      </c>
    </row>
    <row r="34" spans="1:9" s="118" customFormat="1" ht="15">
      <c r="A34" s="121"/>
      <c r="B34" s="121" t="s">
        <v>147</v>
      </c>
      <c r="C34" s="124" t="s">
        <v>776</v>
      </c>
      <c r="D34" s="91"/>
      <c r="E34" s="145"/>
      <c r="F34" s="145"/>
      <c r="G34" s="145"/>
      <c r="H34" s="62" t="str">
        <f t="shared" si="1"/>
        <v>leeg</v>
      </c>
      <c r="I34" s="62" t="str">
        <f t="shared" si="0"/>
        <v/>
      </c>
    </row>
    <row r="35" spans="1:9" s="118" customFormat="1" ht="15.75" customHeight="1">
      <c r="A35" s="122" t="s">
        <v>777</v>
      </c>
      <c r="B35" s="298" t="s">
        <v>778</v>
      </c>
      <c r="C35" s="299"/>
      <c r="D35" s="299"/>
      <c r="E35" s="299"/>
      <c r="F35" s="299"/>
      <c r="G35" s="300"/>
      <c r="H35" s="62"/>
      <c r="I35" s="62" t="str">
        <f t="shared" si="0"/>
        <v/>
      </c>
    </row>
    <row r="36" spans="1:9" s="118" customFormat="1" ht="15">
      <c r="A36" s="123" t="s">
        <v>46</v>
      </c>
      <c r="B36" s="121" t="s">
        <v>255</v>
      </c>
      <c r="C36" s="121" t="s">
        <v>780</v>
      </c>
      <c r="D36" s="84"/>
      <c r="E36" s="145"/>
      <c r="F36" s="145"/>
      <c r="G36" s="145"/>
      <c r="H36" s="62" t="str">
        <f t="shared" si="1"/>
        <v>leeg</v>
      </c>
      <c r="I36" s="62" t="str">
        <f t="shared" si="0"/>
        <v/>
      </c>
    </row>
    <row r="37" spans="1:9" s="118" customFormat="1" ht="15">
      <c r="A37" s="121"/>
      <c r="B37" s="121"/>
      <c r="C37" s="121" t="s">
        <v>781</v>
      </c>
      <c r="D37" s="84"/>
      <c r="E37" s="145"/>
      <c r="F37" s="145"/>
      <c r="G37" s="145"/>
      <c r="H37" s="62" t="str">
        <f t="shared" si="1"/>
        <v>leeg</v>
      </c>
      <c r="I37" s="62" t="str">
        <f t="shared" si="0"/>
        <v/>
      </c>
    </row>
    <row r="38" spans="1:9" s="118" customFormat="1" ht="15">
      <c r="A38" s="121"/>
      <c r="B38" s="121"/>
      <c r="C38" s="121" t="s">
        <v>779</v>
      </c>
      <c r="D38" s="84"/>
      <c r="E38" s="145"/>
      <c r="F38" s="145"/>
      <c r="G38" s="145"/>
      <c r="H38" s="62" t="str">
        <f t="shared" si="1"/>
        <v>leeg</v>
      </c>
      <c r="I38" s="62" t="str">
        <f t="shared" si="0"/>
        <v/>
      </c>
    </row>
    <row r="39" spans="1:9" s="118" customFormat="1" ht="15">
      <c r="A39" s="125" t="s">
        <v>818</v>
      </c>
      <c r="B39" s="121" t="s">
        <v>372</v>
      </c>
      <c r="C39" s="121" t="s">
        <v>57</v>
      </c>
      <c r="D39" s="91"/>
      <c r="E39" s="145"/>
      <c r="F39" s="145"/>
      <c r="G39" s="145"/>
      <c r="H39" s="62" t="str">
        <f t="shared" si="1"/>
        <v>leeg</v>
      </c>
      <c r="I39" s="62" t="str">
        <f t="shared" si="0"/>
        <v/>
      </c>
    </row>
    <row r="40" spans="1:9" s="118" customFormat="1" ht="15">
      <c r="A40" s="124"/>
      <c r="B40" s="121"/>
      <c r="C40" s="121" t="s">
        <v>707</v>
      </c>
      <c r="D40" s="91"/>
      <c r="E40" s="145"/>
      <c r="F40" s="145"/>
      <c r="G40" s="145"/>
      <c r="H40" s="62" t="str">
        <f t="shared" si="1"/>
        <v>leeg</v>
      </c>
      <c r="I40" s="62" t="str">
        <f t="shared" si="0"/>
        <v/>
      </c>
    </row>
    <row r="41" spans="1:9" s="118" customFormat="1" ht="15">
      <c r="A41" s="124"/>
      <c r="B41" s="121"/>
      <c r="C41" s="121" t="s">
        <v>786</v>
      </c>
      <c r="D41" s="91"/>
      <c r="E41" s="145"/>
      <c r="F41" s="145"/>
      <c r="G41" s="145"/>
      <c r="H41" s="62" t="str">
        <f t="shared" si="1"/>
        <v>leeg</v>
      </c>
      <c r="I41" s="62" t="str">
        <f t="shared" si="0"/>
        <v/>
      </c>
    </row>
    <row r="42" spans="1:9" s="118" customFormat="1" ht="15">
      <c r="A42" s="124"/>
      <c r="B42" s="121"/>
      <c r="C42" s="121" t="s">
        <v>718</v>
      </c>
      <c r="D42" s="91"/>
      <c r="E42" s="145"/>
      <c r="F42" s="145"/>
      <c r="G42" s="145"/>
      <c r="H42" s="62" t="str">
        <f t="shared" si="1"/>
        <v>leeg</v>
      </c>
      <c r="I42" s="62" t="str">
        <f t="shared" si="0"/>
        <v/>
      </c>
    </row>
    <row r="43" spans="1:9" s="118" customFormat="1" ht="15">
      <c r="A43" s="124"/>
      <c r="B43" s="121"/>
      <c r="C43" s="121" t="s">
        <v>717</v>
      </c>
      <c r="D43" s="91"/>
      <c r="E43" s="145"/>
      <c r="F43" s="145"/>
      <c r="G43" s="145"/>
      <c r="H43" s="62" t="str">
        <f t="shared" si="1"/>
        <v>leeg</v>
      </c>
      <c r="I43" s="62" t="str">
        <f t="shared" si="0"/>
        <v/>
      </c>
    </row>
    <row r="44" spans="1:9" s="118" customFormat="1" ht="15">
      <c r="A44" s="124"/>
      <c r="B44" s="121"/>
      <c r="C44" s="121" t="s">
        <v>787</v>
      </c>
      <c r="D44" s="91"/>
      <c r="E44" s="145"/>
      <c r="F44" s="145"/>
      <c r="G44" s="145"/>
      <c r="H44" s="62" t="str">
        <f t="shared" si="1"/>
        <v>leeg</v>
      </c>
      <c r="I44" s="62" t="str">
        <f t="shared" si="0"/>
        <v/>
      </c>
    </row>
    <row r="45" spans="1:9" s="118" customFormat="1" ht="15">
      <c r="A45" s="124"/>
      <c r="B45" s="121"/>
      <c r="C45" s="121" t="s">
        <v>788</v>
      </c>
      <c r="D45" s="91"/>
      <c r="E45" s="145"/>
      <c r="F45" s="145"/>
      <c r="G45" s="145"/>
      <c r="H45" s="62" t="str">
        <f t="shared" si="1"/>
        <v>leeg</v>
      </c>
      <c r="I45" s="62" t="str">
        <f t="shared" si="0"/>
        <v/>
      </c>
    </row>
    <row r="46" spans="1:9" s="118" customFormat="1" ht="15">
      <c r="A46" s="124"/>
      <c r="B46" s="121"/>
      <c r="C46" s="121" t="s">
        <v>450</v>
      </c>
      <c r="D46" s="91"/>
      <c r="E46" s="145"/>
      <c r="F46" s="145"/>
      <c r="G46" s="145"/>
      <c r="H46" s="62" t="str">
        <f t="shared" si="1"/>
        <v>leeg</v>
      </c>
      <c r="I46" s="62" t="str">
        <f t="shared" si="0"/>
        <v/>
      </c>
    </row>
    <row r="47" spans="1:9" s="118" customFormat="1" ht="15">
      <c r="A47" s="124"/>
      <c r="B47" s="121" t="s">
        <v>147</v>
      </c>
      <c r="C47" s="121" t="s">
        <v>804</v>
      </c>
      <c r="D47" s="91"/>
      <c r="E47" s="145"/>
      <c r="F47" s="145"/>
      <c r="G47" s="145"/>
      <c r="H47" s="62" t="str">
        <f t="shared" si="1"/>
        <v>leeg</v>
      </c>
      <c r="I47" s="62" t="str">
        <f t="shared" si="0"/>
        <v/>
      </c>
    </row>
    <row r="48" spans="1:9" ht="15">
      <c r="A48" s="126" t="s">
        <v>4</v>
      </c>
      <c r="B48" s="298" t="s">
        <v>73</v>
      </c>
      <c r="C48" s="299"/>
      <c r="D48" s="299"/>
      <c r="E48" s="299"/>
      <c r="F48" s="299"/>
      <c r="G48" s="300"/>
      <c r="H48" s="62"/>
      <c r="I48" s="62" t="str">
        <f t="shared" si="0"/>
        <v/>
      </c>
    </row>
    <row r="49" spans="1:9" s="118" customFormat="1" ht="30">
      <c r="A49" s="116" t="s">
        <v>46</v>
      </c>
      <c r="B49" s="119" t="s">
        <v>255</v>
      </c>
      <c r="C49" s="117" t="s">
        <v>189</v>
      </c>
      <c r="D49" s="84"/>
      <c r="E49" s="144"/>
      <c r="F49" s="144"/>
      <c r="G49" s="144"/>
      <c r="H49" s="62" t="str">
        <f t="shared" si="1"/>
        <v>leeg</v>
      </c>
      <c r="I49" s="62" t="str">
        <f t="shared" si="0"/>
        <v/>
      </c>
    </row>
    <row r="50" spans="1:9" s="118" customFormat="1" ht="15">
      <c r="A50" s="119"/>
      <c r="B50" s="119"/>
      <c r="C50" s="117" t="s">
        <v>172</v>
      </c>
      <c r="D50" s="84"/>
      <c r="E50" s="144"/>
      <c r="F50" s="144"/>
      <c r="G50" s="144"/>
      <c r="H50" s="62" t="str">
        <f t="shared" si="1"/>
        <v>leeg</v>
      </c>
      <c r="I50" s="62" t="str">
        <f t="shared" si="0"/>
        <v/>
      </c>
    </row>
    <row r="51" spans="1:9" s="118" customFormat="1" ht="15">
      <c r="A51" s="119"/>
      <c r="B51" s="119"/>
      <c r="C51" s="117" t="s">
        <v>497</v>
      </c>
      <c r="D51" s="84"/>
      <c r="E51" s="144"/>
      <c r="F51" s="144"/>
      <c r="G51" s="144"/>
      <c r="H51" s="62" t="str">
        <f t="shared" si="1"/>
        <v>leeg</v>
      </c>
      <c r="I51" s="62" t="str">
        <f t="shared" si="0"/>
        <v/>
      </c>
    </row>
    <row r="52" spans="1:9" s="118" customFormat="1" ht="15">
      <c r="A52" s="119"/>
      <c r="B52" s="119"/>
      <c r="C52" s="119" t="s">
        <v>442</v>
      </c>
      <c r="D52" s="84"/>
      <c r="E52" s="144"/>
      <c r="F52" s="144"/>
      <c r="G52" s="144"/>
      <c r="H52" s="62" t="str">
        <f t="shared" si="1"/>
        <v>leeg</v>
      </c>
      <c r="I52" s="62" t="str">
        <f t="shared" si="0"/>
        <v/>
      </c>
    </row>
    <row r="53" spans="1:9" s="118" customFormat="1" ht="15">
      <c r="A53" s="119"/>
      <c r="B53" s="119"/>
      <c r="C53" s="119" t="s">
        <v>443</v>
      </c>
      <c r="D53" s="84"/>
      <c r="E53" s="144"/>
      <c r="F53" s="144"/>
      <c r="G53" s="144"/>
      <c r="H53" s="62" t="str">
        <f t="shared" si="1"/>
        <v>leeg</v>
      </c>
      <c r="I53" s="62" t="str">
        <f t="shared" si="0"/>
        <v/>
      </c>
    </row>
    <row r="54" spans="1:9" s="118" customFormat="1" ht="15">
      <c r="A54" s="119"/>
      <c r="B54" s="119"/>
      <c r="C54" s="119" t="s">
        <v>444</v>
      </c>
      <c r="D54" s="84"/>
      <c r="E54" s="144"/>
      <c r="F54" s="144"/>
      <c r="G54" s="144"/>
      <c r="H54" s="62" t="str">
        <f t="shared" si="1"/>
        <v>leeg</v>
      </c>
      <c r="I54" s="62" t="str">
        <f t="shared" si="0"/>
        <v/>
      </c>
    </row>
    <row r="55" spans="1:9" s="118" customFormat="1" ht="15">
      <c r="A55" s="119"/>
      <c r="B55" s="119"/>
      <c r="C55" s="117" t="s">
        <v>445</v>
      </c>
      <c r="D55" s="84"/>
      <c r="E55" s="144"/>
      <c r="F55" s="144"/>
      <c r="G55" s="144"/>
      <c r="H55" s="62" t="str">
        <f t="shared" si="1"/>
        <v>leeg</v>
      </c>
      <c r="I55" s="62" t="str">
        <f t="shared" si="0"/>
        <v/>
      </c>
    </row>
    <row r="56" spans="1:9" s="127" customFormat="1" ht="15">
      <c r="A56" s="120" t="s">
        <v>55</v>
      </c>
      <c r="B56" s="117" t="s">
        <v>371</v>
      </c>
      <c r="C56" s="124" t="s">
        <v>57</v>
      </c>
      <c r="D56" s="84"/>
      <c r="E56" s="147"/>
      <c r="F56" s="147"/>
      <c r="G56" s="147"/>
      <c r="H56" s="62" t="str">
        <f t="shared" si="1"/>
        <v>leeg</v>
      </c>
      <c r="I56" s="62" t="str">
        <f t="shared" si="0"/>
        <v/>
      </c>
    </row>
    <row r="57" spans="1:9" s="127" customFormat="1" ht="15">
      <c r="A57" s="128"/>
      <c r="B57" s="117"/>
      <c r="C57" s="124" t="s">
        <v>707</v>
      </c>
      <c r="D57" s="84"/>
      <c r="E57" s="147"/>
      <c r="F57" s="147"/>
      <c r="G57" s="147"/>
      <c r="H57" s="62" t="str">
        <f t="shared" si="1"/>
        <v>leeg</v>
      </c>
      <c r="I57" s="62" t="str">
        <f t="shared" si="0"/>
        <v/>
      </c>
    </row>
    <row r="58" spans="1:9" s="127" customFormat="1" ht="15">
      <c r="A58" s="128"/>
      <c r="B58" s="117"/>
      <c r="C58" s="121" t="s">
        <v>449</v>
      </c>
      <c r="D58" s="84"/>
      <c r="E58" s="147"/>
      <c r="F58" s="147"/>
      <c r="G58" s="147"/>
      <c r="H58" s="62" t="str">
        <f t="shared" si="1"/>
        <v>leeg</v>
      </c>
      <c r="I58" s="62" t="str">
        <f t="shared" si="0"/>
        <v/>
      </c>
    </row>
    <row r="59" spans="1:9" s="127" customFormat="1" ht="15">
      <c r="A59" s="128"/>
      <c r="B59" s="117"/>
      <c r="C59" s="121" t="s">
        <v>718</v>
      </c>
      <c r="D59" s="84"/>
      <c r="E59" s="147"/>
      <c r="F59" s="147"/>
      <c r="G59" s="147"/>
      <c r="H59" s="62" t="str">
        <f t="shared" si="1"/>
        <v>leeg</v>
      </c>
      <c r="I59" s="62" t="str">
        <f t="shared" si="0"/>
        <v/>
      </c>
    </row>
    <row r="60" spans="1:9" s="127" customFormat="1" ht="15">
      <c r="A60" s="128"/>
      <c r="B60" s="117"/>
      <c r="C60" s="121" t="s">
        <v>717</v>
      </c>
      <c r="D60" s="84"/>
      <c r="E60" s="147"/>
      <c r="F60" s="147"/>
      <c r="G60" s="147"/>
      <c r="H60" s="62" t="str">
        <f t="shared" si="1"/>
        <v>leeg</v>
      </c>
      <c r="I60" s="62" t="str">
        <f t="shared" si="0"/>
        <v/>
      </c>
    </row>
    <row r="61" spans="1:9" s="127" customFormat="1" ht="15">
      <c r="A61" s="128"/>
      <c r="B61" s="128"/>
      <c r="C61" s="121" t="s">
        <v>62</v>
      </c>
      <c r="D61" s="84"/>
      <c r="E61" s="147"/>
      <c r="F61" s="147"/>
      <c r="G61" s="147"/>
      <c r="H61" s="62" t="str">
        <f t="shared" si="1"/>
        <v>leeg</v>
      </c>
      <c r="I61" s="62" t="str">
        <f t="shared" si="0"/>
        <v/>
      </c>
    </row>
    <row r="62" spans="1:9" s="127" customFormat="1" ht="15">
      <c r="A62" s="128"/>
      <c r="B62" s="128"/>
      <c r="C62" s="121" t="s">
        <v>58</v>
      </c>
      <c r="D62" s="84"/>
      <c r="E62" s="147"/>
      <c r="F62" s="147"/>
      <c r="G62" s="147"/>
      <c r="H62" s="62" t="str">
        <f t="shared" si="1"/>
        <v>leeg</v>
      </c>
      <c r="I62" s="62" t="str">
        <f t="shared" si="0"/>
        <v/>
      </c>
    </row>
    <row r="63" spans="1:9" s="127" customFormat="1" ht="15">
      <c r="A63" s="128"/>
      <c r="B63" s="128"/>
      <c r="C63" s="124" t="s">
        <v>450</v>
      </c>
      <c r="D63" s="84"/>
      <c r="E63" s="147"/>
      <c r="F63" s="147"/>
      <c r="G63" s="147"/>
      <c r="H63" s="62" t="str">
        <f t="shared" si="1"/>
        <v>leeg</v>
      </c>
      <c r="I63" s="62" t="str">
        <f t="shared" si="0"/>
        <v/>
      </c>
    </row>
    <row r="64" spans="1:9" s="127" customFormat="1" ht="45">
      <c r="A64" s="128"/>
      <c r="B64" s="117" t="s">
        <v>147</v>
      </c>
      <c r="C64" s="129" t="s">
        <v>173</v>
      </c>
      <c r="D64" s="84"/>
      <c r="E64" s="147"/>
      <c r="F64" s="147"/>
      <c r="G64" s="147"/>
      <c r="H64" s="62" t="str">
        <f t="shared" si="1"/>
        <v>leeg</v>
      </c>
      <c r="I64" s="62" t="str">
        <f t="shared" si="0"/>
        <v/>
      </c>
    </row>
    <row r="65" spans="1:9" ht="15">
      <c r="A65" s="126" t="s">
        <v>7</v>
      </c>
      <c r="B65" s="298" t="s">
        <v>8</v>
      </c>
      <c r="C65" s="299"/>
      <c r="D65" s="299"/>
      <c r="E65" s="299"/>
      <c r="F65" s="299"/>
      <c r="G65" s="300"/>
      <c r="H65" s="62"/>
      <c r="I65" s="62" t="str">
        <f t="shared" si="0"/>
        <v/>
      </c>
    </row>
    <row r="66" spans="1:9" s="118" customFormat="1" ht="15">
      <c r="A66" s="116" t="s">
        <v>46</v>
      </c>
      <c r="B66" s="119" t="s">
        <v>255</v>
      </c>
      <c r="C66" s="129" t="s">
        <v>452</v>
      </c>
      <c r="D66" s="84"/>
      <c r="E66" s="144"/>
      <c r="F66" s="144"/>
      <c r="G66" s="144"/>
      <c r="H66" s="62" t="str">
        <f t="shared" si="1"/>
        <v>leeg</v>
      </c>
      <c r="I66" s="62" t="str">
        <f t="shared" si="0"/>
        <v/>
      </c>
    </row>
    <row r="67" spans="1:9" s="118" customFormat="1" ht="15">
      <c r="A67" s="119"/>
      <c r="B67" s="119"/>
      <c r="C67" s="117" t="s">
        <v>453</v>
      </c>
      <c r="D67" s="84"/>
      <c r="E67" s="144"/>
      <c r="F67" s="144"/>
      <c r="G67" s="144"/>
      <c r="H67" s="62" t="str">
        <f t="shared" si="1"/>
        <v>leeg</v>
      </c>
      <c r="I67" s="62" t="str">
        <f t="shared" si="0"/>
        <v/>
      </c>
    </row>
    <row r="68" spans="1:9" s="118" customFormat="1" ht="15">
      <c r="A68" s="119"/>
      <c r="B68" s="119"/>
      <c r="C68" s="117" t="s">
        <v>454</v>
      </c>
      <c r="D68" s="84"/>
      <c r="E68" s="144"/>
      <c r="F68" s="144"/>
      <c r="G68" s="144"/>
      <c r="H68" s="62" t="str">
        <f t="shared" si="1"/>
        <v>leeg</v>
      </c>
      <c r="I68" s="62" t="str">
        <f t="shared" ref="I68:I131" si="2">IF(ISERROR(H68),"!!!!","")</f>
        <v/>
      </c>
    </row>
    <row r="69" spans="1:9" s="118" customFormat="1" ht="15">
      <c r="A69" s="120" t="s">
        <v>55</v>
      </c>
      <c r="B69" s="117" t="s">
        <v>371</v>
      </c>
      <c r="C69" s="130" t="s">
        <v>66</v>
      </c>
      <c r="D69" s="84"/>
      <c r="E69" s="144"/>
      <c r="F69" s="144"/>
      <c r="G69" s="144"/>
      <c r="H69" s="62" t="str">
        <f t="shared" ref="H69:H132" si="3">IF(E69="x","ja",IF(F69="x","neen",IF(G69="x","NW","leeg")))</f>
        <v>leeg</v>
      </c>
      <c r="I69" s="62" t="str">
        <f t="shared" si="2"/>
        <v/>
      </c>
    </row>
    <row r="70" spans="1:9" s="118" customFormat="1" ht="15">
      <c r="A70" s="131"/>
      <c r="B70" s="117"/>
      <c r="C70" s="124" t="s">
        <v>458</v>
      </c>
      <c r="D70" s="84"/>
      <c r="E70" s="144"/>
      <c r="F70" s="144"/>
      <c r="G70" s="144"/>
      <c r="H70" s="62" t="str">
        <f t="shared" si="3"/>
        <v>leeg</v>
      </c>
      <c r="I70" s="62" t="str">
        <f t="shared" si="2"/>
        <v/>
      </c>
    </row>
    <row r="71" spans="1:9" s="118" customFormat="1" ht="15">
      <c r="A71" s="131"/>
      <c r="B71" s="117"/>
      <c r="C71" s="124" t="s">
        <v>715</v>
      </c>
      <c r="D71" s="84"/>
      <c r="E71" s="144"/>
      <c r="F71" s="144"/>
      <c r="G71" s="144"/>
      <c r="H71" s="62" t="str">
        <f t="shared" si="3"/>
        <v>leeg</v>
      </c>
      <c r="I71" s="62" t="str">
        <f t="shared" si="2"/>
        <v/>
      </c>
    </row>
    <row r="72" spans="1:9" s="118" customFormat="1" ht="15">
      <c r="A72" s="128"/>
      <c r="B72" s="117"/>
      <c r="C72" s="124" t="s">
        <v>716</v>
      </c>
      <c r="D72" s="84"/>
      <c r="E72" s="144"/>
      <c r="F72" s="144"/>
      <c r="G72" s="144"/>
      <c r="H72" s="62" t="str">
        <f t="shared" si="3"/>
        <v>leeg</v>
      </c>
      <c r="I72" s="62" t="str">
        <f t="shared" si="2"/>
        <v/>
      </c>
    </row>
    <row r="73" spans="1:9" s="118" customFormat="1" ht="15">
      <c r="A73" s="128"/>
      <c r="B73" s="117"/>
      <c r="C73" s="124" t="s">
        <v>251</v>
      </c>
      <c r="D73" s="84"/>
      <c r="E73" s="144"/>
      <c r="F73" s="144"/>
      <c r="G73" s="144"/>
      <c r="H73" s="62" t="str">
        <f t="shared" si="3"/>
        <v>leeg</v>
      </c>
      <c r="I73" s="62" t="str">
        <f t="shared" si="2"/>
        <v/>
      </c>
    </row>
    <row r="74" spans="1:9" s="118" customFormat="1" ht="15">
      <c r="A74" s="128"/>
      <c r="B74" s="128"/>
      <c r="C74" s="124" t="s">
        <v>65</v>
      </c>
      <c r="D74" s="84"/>
      <c r="E74" s="144"/>
      <c r="F74" s="144"/>
      <c r="G74" s="144"/>
      <c r="H74" s="62" t="str">
        <f t="shared" si="3"/>
        <v>leeg</v>
      </c>
      <c r="I74" s="62" t="str">
        <f t="shared" si="2"/>
        <v/>
      </c>
    </row>
    <row r="75" spans="1:9" s="118" customFormat="1" ht="15">
      <c r="A75" s="128"/>
      <c r="B75" s="128"/>
      <c r="C75" s="124" t="s">
        <v>459</v>
      </c>
      <c r="D75" s="84"/>
      <c r="E75" s="144"/>
      <c r="F75" s="144"/>
      <c r="G75" s="144"/>
      <c r="H75" s="62" t="str">
        <f t="shared" si="3"/>
        <v>leeg</v>
      </c>
      <c r="I75" s="62" t="str">
        <f t="shared" si="2"/>
        <v/>
      </c>
    </row>
    <row r="76" spans="1:9" s="132" customFormat="1" ht="17" customHeight="1">
      <c r="A76" s="128"/>
      <c r="B76" s="117" t="s">
        <v>53</v>
      </c>
      <c r="C76" s="129" t="s">
        <v>10</v>
      </c>
      <c r="D76" s="84"/>
      <c r="E76" s="144"/>
      <c r="F76" s="144"/>
      <c r="G76" s="144"/>
      <c r="H76" s="62" t="str">
        <f t="shared" si="3"/>
        <v>leeg</v>
      </c>
      <c r="I76" s="62" t="str">
        <f t="shared" si="2"/>
        <v/>
      </c>
    </row>
    <row r="77" spans="1:9" ht="15">
      <c r="A77" s="126" t="s">
        <v>11</v>
      </c>
      <c r="B77" s="298" t="s">
        <v>522</v>
      </c>
      <c r="C77" s="299"/>
      <c r="D77" s="299"/>
      <c r="E77" s="299"/>
      <c r="F77" s="299"/>
      <c r="G77" s="300"/>
      <c r="H77" s="62"/>
      <c r="I77" s="62" t="str">
        <f t="shared" si="2"/>
        <v/>
      </c>
    </row>
    <row r="78" spans="1:9" s="118" customFormat="1" ht="15">
      <c r="A78" s="133" t="s">
        <v>46</v>
      </c>
      <c r="B78" s="119" t="s">
        <v>255</v>
      </c>
      <c r="C78" s="134" t="s">
        <v>177</v>
      </c>
      <c r="D78" s="84"/>
      <c r="E78" s="144"/>
      <c r="F78" s="144"/>
      <c r="G78" s="144"/>
      <c r="H78" s="62" t="str">
        <f t="shared" si="3"/>
        <v>leeg</v>
      </c>
      <c r="I78" s="62" t="str">
        <f t="shared" si="2"/>
        <v/>
      </c>
    </row>
    <row r="79" spans="1:9" s="118" customFormat="1" ht="15">
      <c r="A79" s="119"/>
      <c r="B79" s="119"/>
      <c r="C79" s="117" t="s">
        <v>178</v>
      </c>
      <c r="D79" s="84"/>
      <c r="E79" s="144"/>
      <c r="F79" s="144"/>
      <c r="G79" s="144"/>
      <c r="H79" s="62" t="str">
        <f t="shared" si="3"/>
        <v>leeg</v>
      </c>
      <c r="I79" s="62" t="str">
        <f t="shared" si="2"/>
        <v/>
      </c>
    </row>
    <row r="80" spans="1:9" s="118" customFormat="1" ht="15">
      <c r="A80" s="119"/>
      <c r="B80" s="119"/>
      <c r="C80" s="117" t="s">
        <v>179</v>
      </c>
      <c r="D80" s="84"/>
      <c r="E80" s="144"/>
      <c r="F80" s="144"/>
      <c r="G80" s="144"/>
      <c r="H80" s="62" t="str">
        <f t="shared" si="3"/>
        <v>leeg</v>
      </c>
      <c r="I80" s="62" t="str">
        <f t="shared" si="2"/>
        <v/>
      </c>
    </row>
    <row r="81" spans="1:9" s="118" customFormat="1" ht="30">
      <c r="A81" s="116" t="s">
        <v>55</v>
      </c>
      <c r="B81" s="117" t="s">
        <v>371</v>
      </c>
      <c r="C81" s="124" t="s">
        <v>269</v>
      </c>
      <c r="D81" s="84"/>
      <c r="E81" s="144"/>
      <c r="F81" s="144"/>
      <c r="G81" s="144"/>
      <c r="H81" s="62" t="str">
        <f t="shared" si="3"/>
        <v>leeg</v>
      </c>
      <c r="I81" s="62" t="str">
        <f t="shared" si="2"/>
        <v/>
      </c>
    </row>
    <row r="82" spans="1:9" s="118" customFormat="1" ht="30">
      <c r="A82" s="119"/>
      <c r="B82" s="117"/>
      <c r="C82" s="121" t="s">
        <v>463</v>
      </c>
      <c r="D82" s="84"/>
      <c r="E82" s="144"/>
      <c r="F82" s="144"/>
      <c r="G82" s="144"/>
      <c r="H82" s="62" t="str">
        <f t="shared" si="3"/>
        <v>leeg</v>
      </c>
      <c r="I82" s="62" t="str">
        <f t="shared" si="2"/>
        <v/>
      </c>
    </row>
    <row r="83" spans="1:9" s="118" customFormat="1" ht="15">
      <c r="A83" s="119"/>
      <c r="B83" s="117"/>
      <c r="C83" s="121" t="s">
        <v>718</v>
      </c>
      <c r="D83" s="84"/>
      <c r="E83" s="144"/>
      <c r="F83" s="144"/>
      <c r="G83" s="144"/>
      <c r="H83" s="62" t="str">
        <f t="shared" si="3"/>
        <v>leeg</v>
      </c>
      <c r="I83" s="62" t="str">
        <f t="shared" si="2"/>
        <v/>
      </c>
    </row>
    <row r="84" spans="1:9" s="118" customFormat="1" ht="15">
      <c r="A84" s="119"/>
      <c r="B84" s="117"/>
      <c r="C84" s="121" t="s">
        <v>720</v>
      </c>
      <c r="D84" s="84"/>
      <c r="E84" s="144"/>
      <c r="F84" s="144"/>
      <c r="G84" s="144"/>
      <c r="H84" s="62" t="str">
        <f t="shared" si="3"/>
        <v>leeg</v>
      </c>
      <c r="I84" s="62" t="str">
        <f t="shared" si="2"/>
        <v/>
      </c>
    </row>
    <row r="85" spans="1:9" s="118" customFormat="1" ht="15">
      <c r="A85" s="119"/>
      <c r="B85" s="117"/>
      <c r="C85" s="121" t="s">
        <v>181</v>
      </c>
      <c r="D85" s="84"/>
      <c r="E85" s="144"/>
      <c r="F85" s="144"/>
      <c r="G85" s="144"/>
      <c r="H85" s="62" t="str">
        <f t="shared" si="3"/>
        <v>leeg</v>
      </c>
      <c r="I85" s="62" t="str">
        <f t="shared" si="2"/>
        <v/>
      </c>
    </row>
    <row r="86" spans="1:9" s="118" customFormat="1" ht="15">
      <c r="A86" s="119"/>
      <c r="B86" s="131"/>
      <c r="C86" s="121" t="s">
        <v>69</v>
      </c>
      <c r="D86" s="84"/>
      <c r="E86" s="144"/>
      <c r="F86" s="144"/>
      <c r="G86" s="144"/>
      <c r="H86" s="62" t="str">
        <f t="shared" si="3"/>
        <v>leeg</v>
      </c>
      <c r="I86" s="62" t="str">
        <f t="shared" si="2"/>
        <v/>
      </c>
    </row>
    <row r="87" spans="1:9" s="118" customFormat="1" ht="15">
      <c r="A87" s="119"/>
      <c r="B87" s="131"/>
      <c r="C87" s="121" t="s">
        <v>464</v>
      </c>
      <c r="D87" s="84"/>
      <c r="E87" s="144"/>
      <c r="F87" s="144"/>
      <c r="G87" s="144"/>
      <c r="H87" s="62" t="str">
        <f t="shared" si="3"/>
        <v>leeg</v>
      </c>
      <c r="I87" s="62" t="str">
        <f t="shared" si="2"/>
        <v/>
      </c>
    </row>
    <row r="88" spans="1:9" ht="45">
      <c r="A88" s="119"/>
      <c r="B88" s="117" t="s">
        <v>53</v>
      </c>
      <c r="C88" s="129" t="s">
        <v>289</v>
      </c>
      <c r="E88" s="148"/>
      <c r="F88" s="148"/>
      <c r="G88" s="148"/>
      <c r="H88" s="62" t="str">
        <f t="shared" si="3"/>
        <v>leeg</v>
      </c>
      <c r="I88" s="62" t="str">
        <f t="shared" si="2"/>
        <v/>
      </c>
    </row>
    <row r="89" spans="1:9" ht="15">
      <c r="A89" s="126" t="s">
        <v>13</v>
      </c>
      <c r="B89" s="298" t="s">
        <v>14</v>
      </c>
      <c r="C89" s="299"/>
      <c r="D89" s="299"/>
      <c r="E89" s="299"/>
      <c r="F89" s="299"/>
      <c r="G89" s="300"/>
      <c r="H89" s="62"/>
      <c r="I89" s="62" t="str">
        <f t="shared" si="2"/>
        <v/>
      </c>
    </row>
    <row r="90" spans="1:9" ht="15">
      <c r="A90" s="116" t="s">
        <v>46</v>
      </c>
      <c r="B90" s="119" t="s">
        <v>255</v>
      </c>
      <c r="C90" s="117" t="s">
        <v>283</v>
      </c>
      <c r="E90" s="149"/>
      <c r="F90" s="149"/>
      <c r="G90" s="149"/>
      <c r="H90" s="62" t="str">
        <f t="shared" si="3"/>
        <v>leeg</v>
      </c>
      <c r="I90" s="62" t="str">
        <f t="shared" si="2"/>
        <v/>
      </c>
    </row>
    <row r="91" spans="1:9" ht="15">
      <c r="A91" s="119"/>
      <c r="B91" s="119"/>
      <c r="C91" s="117" t="s">
        <v>523</v>
      </c>
      <c r="E91" s="144"/>
      <c r="F91" s="144"/>
      <c r="G91" s="144"/>
      <c r="H91" s="62" t="str">
        <f t="shared" si="3"/>
        <v>leeg</v>
      </c>
      <c r="I91" s="62" t="str">
        <f t="shared" si="2"/>
        <v/>
      </c>
    </row>
    <row r="92" spans="1:9" ht="15">
      <c r="A92" s="119"/>
      <c r="B92" s="119"/>
      <c r="C92" s="117" t="s">
        <v>467</v>
      </c>
      <c r="E92" s="144"/>
      <c r="F92" s="144"/>
      <c r="G92" s="144"/>
      <c r="H92" s="62" t="str">
        <f t="shared" si="3"/>
        <v>leeg</v>
      </c>
      <c r="I92" s="62" t="str">
        <f t="shared" si="2"/>
        <v/>
      </c>
    </row>
    <row r="93" spans="1:9" s="118" customFormat="1" ht="15">
      <c r="A93" s="120" t="s">
        <v>55</v>
      </c>
      <c r="B93" s="117" t="s">
        <v>371</v>
      </c>
      <c r="C93" s="129" t="s">
        <v>284</v>
      </c>
      <c r="D93" s="84"/>
      <c r="E93" s="144"/>
      <c r="F93" s="144"/>
      <c r="G93" s="144"/>
      <c r="H93" s="62" t="str">
        <f t="shared" si="3"/>
        <v>leeg</v>
      </c>
      <c r="I93" s="62" t="str">
        <f t="shared" si="2"/>
        <v/>
      </c>
    </row>
    <row r="94" spans="1:9" s="118" customFormat="1" ht="30">
      <c r="A94" s="119"/>
      <c r="B94" s="117"/>
      <c r="C94" s="117" t="s">
        <v>524</v>
      </c>
      <c r="D94" s="84"/>
      <c r="E94" s="144"/>
      <c r="F94" s="144"/>
      <c r="G94" s="144"/>
      <c r="H94" s="62" t="str">
        <f t="shared" si="3"/>
        <v>leeg</v>
      </c>
      <c r="I94" s="62" t="str">
        <f t="shared" si="2"/>
        <v/>
      </c>
    </row>
    <row r="95" spans="1:9" s="118" customFormat="1" ht="15">
      <c r="A95" s="119"/>
      <c r="B95" s="117"/>
      <c r="C95" s="117" t="s">
        <v>195</v>
      </c>
      <c r="D95" s="84"/>
      <c r="E95" s="144"/>
      <c r="F95" s="144"/>
      <c r="G95" s="144"/>
      <c r="H95" s="62" t="str">
        <f t="shared" si="3"/>
        <v>leeg</v>
      </c>
      <c r="I95" s="62" t="str">
        <f t="shared" si="2"/>
        <v/>
      </c>
    </row>
    <row r="96" spans="1:9" ht="15">
      <c r="A96" s="119"/>
      <c r="B96" s="117" t="s">
        <v>53</v>
      </c>
      <c r="C96" s="129" t="s">
        <v>525</v>
      </c>
      <c r="E96" s="148"/>
      <c r="F96" s="148"/>
      <c r="G96" s="148"/>
      <c r="H96" s="62" t="str">
        <f t="shared" si="3"/>
        <v>leeg</v>
      </c>
      <c r="I96" s="62" t="str">
        <f t="shared" si="2"/>
        <v/>
      </c>
    </row>
    <row r="97" spans="1:9" ht="15">
      <c r="A97" s="126" t="s">
        <v>17</v>
      </c>
      <c r="B97" s="298" t="s">
        <v>18</v>
      </c>
      <c r="C97" s="299"/>
      <c r="D97" s="299"/>
      <c r="E97" s="299"/>
      <c r="F97" s="299"/>
      <c r="G97" s="300"/>
      <c r="H97" s="62"/>
      <c r="I97" s="62" t="str">
        <f t="shared" si="2"/>
        <v/>
      </c>
    </row>
    <row r="98" spans="1:9" s="118" customFormat="1" ht="30">
      <c r="A98" s="116" t="s">
        <v>46</v>
      </c>
      <c r="B98" s="119" t="s">
        <v>255</v>
      </c>
      <c r="C98" s="117" t="s">
        <v>472</v>
      </c>
      <c r="D98" s="84"/>
      <c r="E98" s="144"/>
      <c r="F98" s="144"/>
      <c r="G98" s="144"/>
      <c r="H98" s="62" t="str">
        <f t="shared" si="3"/>
        <v>leeg</v>
      </c>
      <c r="I98" s="62" t="str">
        <f t="shared" si="2"/>
        <v/>
      </c>
    </row>
    <row r="99" spans="1:9" s="118" customFormat="1" ht="15">
      <c r="A99" s="119"/>
      <c r="B99" s="119"/>
      <c r="C99" s="117" t="s">
        <v>526</v>
      </c>
      <c r="D99" s="84"/>
      <c r="E99" s="144"/>
      <c r="F99" s="144"/>
      <c r="G99" s="144"/>
      <c r="H99" s="62" t="str">
        <f t="shared" si="3"/>
        <v>leeg</v>
      </c>
      <c r="I99" s="62" t="str">
        <f t="shared" si="2"/>
        <v/>
      </c>
    </row>
    <row r="100" spans="1:9" s="118" customFormat="1" ht="15">
      <c r="A100" s="119"/>
      <c r="B100" s="119"/>
      <c r="C100" s="117" t="s">
        <v>527</v>
      </c>
      <c r="D100" s="84"/>
      <c r="E100" s="144"/>
      <c r="F100" s="144"/>
      <c r="G100" s="144"/>
      <c r="H100" s="62" t="str">
        <f t="shared" si="3"/>
        <v>leeg</v>
      </c>
      <c r="I100" s="62" t="str">
        <f t="shared" si="2"/>
        <v/>
      </c>
    </row>
    <row r="101" spans="1:9" s="118" customFormat="1" ht="15">
      <c r="A101" s="119"/>
      <c r="B101" s="119"/>
      <c r="C101" s="117" t="s">
        <v>528</v>
      </c>
      <c r="D101" s="84"/>
      <c r="E101" s="144"/>
      <c r="F101" s="144"/>
      <c r="G101" s="144"/>
      <c r="H101" s="62" t="str">
        <f t="shared" si="3"/>
        <v>leeg</v>
      </c>
      <c r="I101" s="62" t="str">
        <f t="shared" si="2"/>
        <v/>
      </c>
    </row>
    <row r="102" spans="1:9" s="118" customFormat="1" ht="15">
      <c r="A102" s="119"/>
      <c r="B102" s="119"/>
      <c r="C102" s="117" t="s">
        <v>529</v>
      </c>
      <c r="D102" s="84"/>
      <c r="E102" s="144"/>
      <c r="F102" s="144"/>
      <c r="G102" s="144"/>
      <c r="H102" s="62" t="str">
        <f t="shared" si="3"/>
        <v>leeg</v>
      </c>
      <c r="I102" s="62" t="str">
        <f t="shared" si="2"/>
        <v/>
      </c>
    </row>
    <row r="103" spans="1:9" s="118" customFormat="1" ht="15">
      <c r="A103" s="119"/>
      <c r="B103" s="119"/>
      <c r="C103" s="117" t="s">
        <v>530</v>
      </c>
      <c r="D103" s="84"/>
      <c r="E103" s="144"/>
      <c r="F103" s="144"/>
      <c r="G103" s="144"/>
      <c r="H103" s="62" t="str">
        <f t="shared" si="3"/>
        <v>leeg</v>
      </c>
      <c r="I103" s="62" t="str">
        <f t="shared" si="2"/>
        <v/>
      </c>
    </row>
    <row r="104" spans="1:9" s="118" customFormat="1" ht="15">
      <c r="A104" s="120" t="s">
        <v>55</v>
      </c>
      <c r="B104" s="117" t="s">
        <v>371</v>
      </c>
      <c r="C104" s="135" t="s">
        <v>19</v>
      </c>
      <c r="D104" s="84"/>
      <c r="E104" s="144"/>
      <c r="F104" s="144"/>
      <c r="G104" s="144"/>
      <c r="H104" s="62" t="str">
        <f t="shared" si="3"/>
        <v>leeg</v>
      </c>
      <c r="I104" s="62" t="str">
        <f t="shared" si="2"/>
        <v/>
      </c>
    </row>
    <row r="105" spans="1:9" s="118" customFormat="1" ht="15">
      <c r="A105" s="119"/>
      <c r="B105" s="117"/>
      <c r="C105" s="117" t="s">
        <v>277</v>
      </c>
      <c r="D105" s="84"/>
      <c r="E105" s="144"/>
      <c r="F105" s="144"/>
      <c r="G105" s="144"/>
      <c r="H105" s="62" t="str">
        <f t="shared" si="3"/>
        <v>leeg</v>
      </c>
      <c r="I105" s="62" t="str">
        <f t="shared" si="2"/>
        <v/>
      </c>
    </row>
    <row r="106" spans="1:9" ht="30">
      <c r="A106" s="119"/>
      <c r="B106" s="117" t="s">
        <v>53</v>
      </c>
      <c r="C106" s="129" t="s">
        <v>531</v>
      </c>
      <c r="E106" s="148"/>
      <c r="F106" s="148"/>
      <c r="G106" s="148"/>
      <c r="H106" s="62" t="str">
        <f t="shared" si="3"/>
        <v>leeg</v>
      </c>
      <c r="I106" s="62" t="str">
        <f t="shared" si="2"/>
        <v/>
      </c>
    </row>
    <row r="107" spans="1:9" ht="15">
      <c r="A107" s="292" t="s">
        <v>21</v>
      </c>
      <c r="B107" s="293"/>
      <c r="C107" s="293"/>
      <c r="D107" s="293"/>
      <c r="E107" s="293"/>
      <c r="F107" s="293"/>
      <c r="G107" s="294"/>
      <c r="H107" s="62"/>
      <c r="I107" s="62" t="str">
        <f t="shared" si="2"/>
        <v/>
      </c>
    </row>
    <row r="108" spans="1:9" ht="15.75" customHeight="1">
      <c r="A108" s="136" t="s">
        <v>22</v>
      </c>
      <c r="B108" s="298" t="s">
        <v>23</v>
      </c>
      <c r="C108" s="299"/>
      <c r="D108" s="299"/>
      <c r="E108" s="299"/>
      <c r="F108" s="299"/>
      <c r="G108" s="300"/>
      <c r="H108" s="62"/>
      <c r="I108" s="62" t="str">
        <f t="shared" si="2"/>
        <v/>
      </c>
    </row>
    <row r="109" spans="1:9" s="118" customFormat="1" ht="15">
      <c r="A109" s="116" t="s">
        <v>46</v>
      </c>
      <c r="B109" s="137" t="s">
        <v>255</v>
      </c>
      <c r="C109" s="138" t="s">
        <v>480</v>
      </c>
      <c r="D109" s="84"/>
      <c r="E109" s="144"/>
      <c r="F109" s="144"/>
      <c r="G109" s="144"/>
      <c r="H109" s="62" t="str">
        <f t="shared" si="3"/>
        <v>leeg</v>
      </c>
      <c r="I109" s="62" t="str">
        <f t="shared" si="2"/>
        <v/>
      </c>
    </row>
    <row r="110" spans="1:9" s="118" customFormat="1" ht="30">
      <c r="A110" s="119"/>
      <c r="B110" s="137"/>
      <c r="C110" s="138" t="s">
        <v>481</v>
      </c>
      <c r="D110" s="84"/>
      <c r="E110" s="149"/>
      <c r="F110" s="144"/>
      <c r="G110" s="144"/>
      <c r="H110" s="62" t="str">
        <f t="shared" si="3"/>
        <v>leeg</v>
      </c>
      <c r="I110" s="62" t="str">
        <f t="shared" si="2"/>
        <v/>
      </c>
    </row>
    <row r="111" spans="1:9" s="118" customFormat="1" ht="30">
      <c r="A111" s="119"/>
      <c r="B111" s="137"/>
      <c r="C111" s="138" t="s">
        <v>532</v>
      </c>
      <c r="D111" s="84"/>
      <c r="E111" s="149"/>
      <c r="F111" s="144"/>
      <c r="G111" s="144"/>
      <c r="H111" s="62" t="str">
        <f t="shared" si="3"/>
        <v>leeg</v>
      </c>
      <c r="I111" s="62" t="str">
        <f t="shared" si="2"/>
        <v/>
      </c>
    </row>
    <row r="112" spans="1:9" s="118" customFormat="1" ht="30">
      <c r="A112" s="119"/>
      <c r="B112" s="137"/>
      <c r="C112" s="138" t="s">
        <v>167</v>
      </c>
      <c r="D112" s="84"/>
      <c r="E112" s="149"/>
      <c r="F112" s="144"/>
      <c r="G112" s="144"/>
      <c r="H112" s="62" t="str">
        <f t="shared" si="3"/>
        <v>leeg</v>
      </c>
      <c r="I112" s="62" t="str">
        <f t="shared" si="2"/>
        <v/>
      </c>
    </row>
    <row r="113" spans="1:9" s="118" customFormat="1" ht="15" customHeight="1">
      <c r="A113" s="119"/>
      <c r="B113" s="137"/>
      <c r="C113" s="138" t="s">
        <v>484</v>
      </c>
      <c r="D113" s="84"/>
      <c r="E113" s="149"/>
      <c r="F113" s="144"/>
      <c r="G113" s="144"/>
      <c r="H113" s="62" t="str">
        <f t="shared" si="3"/>
        <v>leeg</v>
      </c>
      <c r="I113" s="62" t="str">
        <f t="shared" si="2"/>
        <v/>
      </c>
    </row>
    <row r="114" spans="1:9" s="118" customFormat="1" ht="30">
      <c r="A114" s="119"/>
      <c r="B114" s="137"/>
      <c r="C114" s="138" t="s">
        <v>485</v>
      </c>
      <c r="D114" s="84"/>
      <c r="E114" s="149"/>
      <c r="F114" s="144"/>
      <c r="G114" s="144"/>
      <c r="H114" s="62" t="str">
        <f t="shared" si="3"/>
        <v>leeg</v>
      </c>
      <c r="I114" s="62" t="str">
        <f t="shared" si="2"/>
        <v/>
      </c>
    </row>
    <row r="115" spans="1:9" s="118" customFormat="1" ht="32" customHeight="1">
      <c r="A115" s="119"/>
      <c r="B115" s="137"/>
      <c r="C115" s="138" t="s">
        <v>486</v>
      </c>
      <c r="D115" s="84"/>
      <c r="E115" s="149"/>
      <c r="F115" s="144"/>
      <c r="G115" s="144"/>
      <c r="H115" s="62" t="str">
        <f t="shared" si="3"/>
        <v>leeg</v>
      </c>
      <c r="I115" s="62" t="str">
        <f t="shared" si="2"/>
        <v/>
      </c>
    </row>
    <row r="116" spans="1:9" s="118" customFormat="1" ht="31" customHeight="1">
      <c r="A116" s="119"/>
      <c r="B116" s="137"/>
      <c r="C116" s="138" t="s">
        <v>533</v>
      </c>
      <c r="D116" s="84"/>
      <c r="E116" s="149"/>
      <c r="F116" s="144"/>
      <c r="G116" s="144"/>
      <c r="H116" s="62" t="str">
        <f t="shared" si="3"/>
        <v>leeg</v>
      </c>
      <c r="I116" s="62" t="str">
        <f t="shared" si="2"/>
        <v/>
      </c>
    </row>
    <row r="117" spans="1:9" s="118" customFormat="1" ht="32" customHeight="1">
      <c r="A117" s="119"/>
      <c r="B117" s="119"/>
      <c r="C117" s="72" t="s">
        <v>488</v>
      </c>
      <c r="D117" s="84"/>
      <c r="E117" s="144"/>
      <c r="F117" s="144"/>
      <c r="G117" s="144"/>
      <c r="H117" s="62" t="str">
        <f t="shared" si="3"/>
        <v>leeg</v>
      </c>
      <c r="I117" s="62" t="str">
        <f t="shared" si="2"/>
        <v/>
      </c>
    </row>
    <row r="118" spans="1:9" s="118" customFormat="1" ht="34" customHeight="1">
      <c r="A118" s="119"/>
      <c r="B118" s="119"/>
      <c r="C118" s="72" t="s">
        <v>489</v>
      </c>
      <c r="D118" s="84"/>
      <c r="E118" s="144"/>
      <c r="F118" s="144"/>
      <c r="G118" s="144"/>
      <c r="H118" s="62" t="str">
        <f t="shared" si="3"/>
        <v>leeg</v>
      </c>
      <c r="I118" s="62" t="str">
        <f t="shared" si="2"/>
        <v/>
      </c>
    </row>
    <row r="119" spans="1:9" s="132" customFormat="1" ht="16" customHeight="1">
      <c r="A119" s="120" t="s">
        <v>55</v>
      </c>
      <c r="B119" s="117" t="s">
        <v>371</v>
      </c>
      <c r="C119" s="135" t="s">
        <v>534</v>
      </c>
      <c r="D119" s="84"/>
      <c r="E119" s="144"/>
      <c r="F119" s="144"/>
      <c r="G119" s="144"/>
      <c r="H119" s="62" t="str">
        <f t="shared" si="3"/>
        <v>leeg</v>
      </c>
      <c r="I119" s="62" t="str">
        <f t="shared" si="2"/>
        <v/>
      </c>
    </row>
    <row r="120" spans="1:9" s="132" customFormat="1" ht="16" customHeight="1">
      <c r="A120" s="131"/>
      <c r="B120" s="117"/>
      <c r="C120" s="135" t="s">
        <v>89</v>
      </c>
      <c r="D120" s="84"/>
      <c r="E120" s="144"/>
      <c r="F120" s="144"/>
      <c r="G120" s="144"/>
      <c r="H120" s="62" t="str">
        <f t="shared" si="3"/>
        <v>leeg</v>
      </c>
      <c r="I120" s="62" t="str">
        <f t="shared" si="2"/>
        <v/>
      </c>
    </row>
    <row r="121" spans="1:9" s="132" customFormat="1" ht="16" customHeight="1">
      <c r="A121" s="131"/>
      <c r="B121" s="117"/>
      <c r="C121" s="135" t="s">
        <v>294</v>
      </c>
      <c r="D121" s="84"/>
      <c r="E121" s="144"/>
      <c r="F121" s="144"/>
      <c r="G121" s="144"/>
      <c r="H121" s="62" t="str">
        <f t="shared" si="3"/>
        <v>leeg</v>
      </c>
      <c r="I121" s="62" t="str">
        <f t="shared" si="2"/>
        <v/>
      </c>
    </row>
    <row r="122" spans="1:9" s="132" customFormat="1" ht="16" customHeight="1">
      <c r="A122" s="131"/>
      <c r="B122" s="117"/>
      <c r="C122" s="135" t="s">
        <v>90</v>
      </c>
      <c r="D122" s="84"/>
      <c r="E122" s="144"/>
      <c r="F122" s="144"/>
      <c r="G122" s="144"/>
      <c r="H122" s="62" t="str">
        <f t="shared" si="3"/>
        <v>leeg</v>
      </c>
      <c r="I122" s="62" t="str">
        <f t="shared" si="2"/>
        <v/>
      </c>
    </row>
    <row r="123" spans="1:9" s="132" customFormat="1" ht="16" customHeight="1">
      <c r="A123" s="131"/>
      <c r="B123" s="117"/>
      <c r="C123" s="135" t="s">
        <v>295</v>
      </c>
      <c r="D123" s="84"/>
      <c r="E123" s="144"/>
      <c r="F123" s="144"/>
      <c r="G123" s="144"/>
      <c r="H123" s="62" t="str">
        <f t="shared" si="3"/>
        <v>leeg</v>
      </c>
      <c r="I123" s="62" t="str">
        <f t="shared" si="2"/>
        <v/>
      </c>
    </row>
    <row r="124" spans="1:9" s="132" customFormat="1" ht="45">
      <c r="A124" s="119"/>
      <c r="B124" s="117" t="s">
        <v>53</v>
      </c>
      <c r="C124" s="129" t="s">
        <v>535</v>
      </c>
      <c r="D124" s="84"/>
      <c r="E124" s="144"/>
      <c r="F124" s="144"/>
      <c r="G124" s="144"/>
      <c r="H124" s="62" t="str">
        <f t="shared" si="3"/>
        <v>leeg</v>
      </c>
      <c r="I124" s="62" t="str">
        <f t="shared" si="2"/>
        <v/>
      </c>
    </row>
    <row r="125" spans="1:9" ht="15.75" customHeight="1">
      <c r="A125" s="139" t="s">
        <v>25</v>
      </c>
      <c r="B125" s="295" t="s">
        <v>819</v>
      </c>
      <c r="C125" s="296"/>
      <c r="D125" s="296"/>
      <c r="E125" s="296"/>
      <c r="F125" s="296"/>
      <c r="G125" s="297"/>
      <c r="H125" s="62"/>
      <c r="I125" s="62" t="str">
        <f t="shared" si="2"/>
        <v/>
      </c>
    </row>
    <row r="126" spans="1:9" ht="30">
      <c r="A126" s="116" t="s">
        <v>46</v>
      </c>
      <c r="B126" s="137" t="s">
        <v>255</v>
      </c>
      <c r="C126" s="134" t="s">
        <v>536</v>
      </c>
      <c r="E126" s="149"/>
      <c r="F126" s="144"/>
      <c r="G126" s="144"/>
      <c r="H126" s="62" t="str">
        <f t="shared" si="3"/>
        <v>leeg</v>
      </c>
      <c r="I126" s="62" t="str">
        <f t="shared" si="2"/>
        <v/>
      </c>
    </row>
    <row r="127" spans="1:9" ht="15">
      <c r="A127" s="119"/>
      <c r="B127" s="119"/>
      <c r="C127" s="134" t="s">
        <v>296</v>
      </c>
      <c r="E127" s="149"/>
      <c r="F127" s="144"/>
      <c r="G127" s="144"/>
      <c r="H127" s="62" t="str">
        <f t="shared" si="3"/>
        <v>leeg</v>
      </c>
      <c r="I127" s="62" t="str">
        <f t="shared" si="2"/>
        <v/>
      </c>
    </row>
    <row r="128" spans="1:9" ht="15">
      <c r="A128" s="119"/>
      <c r="B128" s="132"/>
      <c r="C128" s="140" t="s">
        <v>573</v>
      </c>
      <c r="E128" s="149"/>
      <c r="F128" s="144"/>
      <c r="G128" s="144"/>
      <c r="H128" s="62" t="str">
        <f t="shared" si="3"/>
        <v>leeg</v>
      </c>
      <c r="I128" s="62" t="str">
        <f t="shared" si="2"/>
        <v/>
      </c>
    </row>
    <row r="129" spans="1:9" ht="15">
      <c r="A129" s="120" t="s">
        <v>55</v>
      </c>
      <c r="B129" s="114" t="s">
        <v>371</v>
      </c>
      <c r="C129" s="141" t="s">
        <v>292</v>
      </c>
      <c r="E129" s="148"/>
      <c r="F129" s="148"/>
      <c r="G129" s="148"/>
      <c r="H129" s="62" t="str">
        <f t="shared" si="3"/>
        <v>leeg</v>
      </c>
      <c r="I129" s="62" t="str">
        <f t="shared" si="2"/>
        <v/>
      </c>
    </row>
    <row r="130" spans="1:9" ht="15">
      <c r="A130" s="131"/>
      <c r="B130" s="117"/>
      <c r="C130" s="129" t="s">
        <v>537</v>
      </c>
      <c r="E130" s="148"/>
      <c r="F130" s="148"/>
      <c r="G130" s="148"/>
      <c r="H130" s="62" t="str">
        <f t="shared" si="3"/>
        <v>leeg</v>
      </c>
      <c r="I130" s="62" t="str">
        <f t="shared" si="2"/>
        <v/>
      </c>
    </row>
    <row r="131" spans="1:9" ht="15">
      <c r="A131" s="131"/>
      <c r="B131" s="117"/>
      <c r="C131" s="129" t="s">
        <v>290</v>
      </c>
      <c r="E131" s="148"/>
      <c r="F131" s="148"/>
      <c r="G131" s="148"/>
      <c r="H131" s="62" t="str">
        <f t="shared" si="3"/>
        <v>leeg</v>
      </c>
      <c r="I131" s="62" t="str">
        <f t="shared" si="2"/>
        <v/>
      </c>
    </row>
    <row r="132" spans="1:9" ht="15">
      <c r="A132" s="131"/>
      <c r="B132" s="117"/>
      <c r="C132" s="129" t="s">
        <v>498</v>
      </c>
      <c r="E132" s="148"/>
      <c r="F132" s="148"/>
      <c r="G132" s="148"/>
      <c r="H132" s="62" t="str">
        <f t="shared" si="3"/>
        <v>leeg</v>
      </c>
      <c r="I132" s="62" t="str">
        <f t="shared" ref="I132:I188" si="4">IF(ISERROR(H132),"!!!!","")</f>
        <v/>
      </c>
    </row>
    <row r="133" spans="1:9" ht="15">
      <c r="A133" s="131"/>
      <c r="B133" s="117"/>
      <c r="C133" s="129" t="s">
        <v>297</v>
      </c>
      <c r="E133" s="148"/>
      <c r="F133" s="148"/>
      <c r="G133" s="148"/>
      <c r="H133" s="62" t="str">
        <f t="shared" ref="H133:H188" si="5">IF(E133="x","ja",IF(F133="x","neen",IF(G133="x","NW","leeg")))</f>
        <v>leeg</v>
      </c>
      <c r="I133" s="62" t="str">
        <f t="shared" si="4"/>
        <v/>
      </c>
    </row>
    <row r="134" spans="1:9" ht="15">
      <c r="A134" s="131"/>
      <c r="B134" s="117" t="s">
        <v>53</v>
      </c>
      <c r="C134" s="129" t="s">
        <v>298</v>
      </c>
      <c r="E134" s="148"/>
      <c r="F134" s="148"/>
      <c r="G134" s="148"/>
      <c r="H134" s="62" t="str">
        <f t="shared" si="5"/>
        <v>leeg</v>
      </c>
      <c r="I134" s="62" t="str">
        <f t="shared" si="4"/>
        <v/>
      </c>
    </row>
    <row r="135" spans="1:9" ht="15">
      <c r="A135" s="292" t="s">
        <v>26</v>
      </c>
      <c r="B135" s="293"/>
      <c r="C135" s="293"/>
      <c r="D135" s="293"/>
      <c r="E135" s="293"/>
      <c r="F135" s="293"/>
      <c r="G135" s="294"/>
      <c r="H135" s="62"/>
      <c r="I135" s="62" t="str">
        <f t="shared" si="4"/>
        <v/>
      </c>
    </row>
    <row r="136" spans="1:9" ht="15.75" customHeight="1">
      <c r="A136" s="126" t="s">
        <v>27</v>
      </c>
      <c r="B136" s="298" t="s">
        <v>28</v>
      </c>
      <c r="C136" s="299"/>
      <c r="D136" s="299"/>
      <c r="E136" s="299"/>
      <c r="F136" s="299"/>
      <c r="G136" s="300"/>
      <c r="H136" s="62"/>
      <c r="I136" s="62" t="str">
        <f t="shared" si="4"/>
        <v/>
      </c>
    </row>
    <row r="137" spans="1:9" ht="15">
      <c r="A137" s="116" t="s">
        <v>46</v>
      </c>
      <c r="B137" s="137" t="s">
        <v>255</v>
      </c>
      <c r="C137" s="142" t="s">
        <v>165</v>
      </c>
      <c r="E137" s="144"/>
      <c r="F137" s="144"/>
      <c r="G137" s="144"/>
      <c r="H137" s="62" t="str">
        <f t="shared" si="5"/>
        <v>leeg</v>
      </c>
      <c r="I137" s="62" t="str">
        <f t="shared" si="4"/>
        <v/>
      </c>
    </row>
    <row r="138" spans="1:9" ht="15">
      <c r="A138" s="119"/>
      <c r="B138" s="119"/>
      <c r="C138" s="142" t="s">
        <v>499</v>
      </c>
      <c r="E138" s="144"/>
      <c r="F138" s="144"/>
      <c r="G138" s="144"/>
      <c r="H138" s="62" t="str">
        <f t="shared" si="5"/>
        <v>leeg</v>
      </c>
      <c r="I138" s="62" t="str">
        <f t="shared" si="4"/>
        <v/>
      </c>
    </row>
    <row r="139" spans="1:9" ht="15">
      <c r="A139" s="119"/>
      <c r="B139" s="119"/>
      <c r="C139" s="142" t="s">
        <v>512</v>
      </c>
      <c r="E139" s="144"/>
      <c r="F139" s="144"/>
      <c r="G139" s="144"/>
      <c r="H139" s="62" t="str">
        <f t="shared" si="5"/>
        <v>leeg</v>
      </c>
      <c r="I139" s="62" t="str">
        <f t="shared" si="4"/>
        <v/>
      </c>
    </row>
    <row r="140" spans="1:9" ht="15">
      <c r="A140" s="119"/>
      <c r="B140" s="119"/>
      <c r="C140" s="142" t="s">
        <v>200</v>
      </c>
      <c r="E140" s="150"/>
      <c r="F140" s="150"/>
      <c r="G140" s="150"/>
      <c r="H140" s="62" t="str">
        <f t="shared" si="5"/>
        <v>leeg</v>
      </c>
      <c r="I140" s="62" t="str">
        <f t="shared" si="4"/>
        <v/>
      </c>
    </row>
    <row r="141" spans="1:9" s="118" customFormat="1" ht="15">
      <c r="A141" s="120" t="s">
        <v>55</v>
      </c>
      <c r="B141" s="72" t="s">
        <v>371</v>
      </c>
      <c r="C141" s="76" t="s">
        <v>538</v>
      </c>
      <c r="D141" s="84"/>
      <c r="E141" s="144"/>
      <c r="F141" s="144"/>
      <c r="G141" s="144"/>
      <c r="H141" s="62" t="str">
        <f t="shared" si="5"/>
        <v>leeg</v>
      </c>
      <c r="I141" s="62" t="str">
        <f t="shared" si="4"/>
        <v/>
      </c>
    </row>
    <row r="142" spans="1:9" s="118" customFormat="1" ht="15">
      <c r="A142" s="131"/>
      <c r="B142" s="72"/>
      <c r="C142" s="72" t="s">
        <v>514</v>
      </c>
      <c r="D142" s="84"/>
      <c r="E142" s="144"/>
      <c r="F142" s="144"/>
      <c r="G142" s="144"/>
      <c r="H142" s="62" t="str">
        <f t="shared" si="5"/>
        <v>leeg</v>
      </c>
      <c r="I142" s="62" t="str">
        <f t="shared" si="4"/>
        <v/>
      </c>
    </row>
    <row r="143" spans="1:9" s="118" customFormat="1" ht="15">
      <c r="A143" s="131"/>
      <c r="B143" s="72"/>
      <c r="C143" s="72" t="s">
        <v>285</v>
      </c>
      <c r="D143" s="84"/>
      <c r="E143" s="144"/>
      <c r="F143" s="144"/>
      <c r="G143" s="144"/>
      <c r="H143" s="62" t="str">
        <f t="shared" si="5"/>
        <v>leeg</v>
      </c>
      <c r="I143" s="62" t="str">
        <f t="shared" si="4"/>
        <v/>
      </c>
    </row>
    <row r="144" spans="1:9" ht="15">
      <c r="A144" s="119"/>
      <c r="B144" s="72" t="s">
        <v>147</v>
      </c>
      <c r="C144" s="76" t="s">
        <v>203</v>
      </c>
      <c r="E144" s="148"/>
      <c r="F144" s="148"/>
      <c r="G144" s="148"/>
      <c r="H144" s="62" t="str">
        <f t="shared" si="5"/>
        <v>leeg</v>
      </c>
      <c r="I144" s="62" t="str">
        <f t="shared" si="4"/>
        <v/>
      </c>
    </row>
    <row r="145" spans="1:9" ht="15.75" customHeight="1">
      <c r="A145" s="126" t="s">
        <v>31</v>
      </c>
      <c r="B145" s="298" t="s">
        <v>32</v>
      </c>
      <c r="C145" s="299"/>
      <c r="D145" s="299"/>
      <c r="E145" s="299"/>
      <c r="F145" s="299"/>
      <c r="G145" s="300"/>
      <c r="H145" s="62"/>
      <c r="I145" s="62" t="str">
        <f t="shared" si="4"/>
        <v/>
      </c>
    </row>
    <row r="146" spans="1:9" s="118" customFormat="1" ht="15">
      <c r="A146" s="116" t="s">
        <v>46</v>
      </c>
      <c r="B146" s="137" t="s">
        <v>257</v>
      </c>
      <c r="C146" s="117" t="s">
        <v>501</v>
      </c>
      <c r="D146" s="84"/>
      <c r="E146" s="144"/>
      <c r="F146" s="144"/>
      <c r="G146" s="144"/>
      <c r="H146" s="62" t="str">
        <f t="shared" si="5"/>
        <v>leeg</v>
      </c>
      <c r="I146" s="62" t="str">
        <f t="shared" si="4"/>
        <v/>
      </c>
    </row>
    <row r="147" spans="1:9" s="118" customFormat="1" ht="15">
      <c r="A147" s="119"/>
      <c r="B147" s="119"/>
      <c r="C147" s="117" t="s">
        <v>502</v>
      </c>
      <c r="D147" s="84"/>
      <c r="E147" s="144"/>
      <c r="F147" s="144"/>
      <c r="G147" s="144"/>
      <c r="H147" s="62" t="str">
        <f t="shared" si="5"/>
        <v>leeg</v>
      </c>
      <c r="I147" s="62" t="str">
        <f t="shared" si="4"/>
        <v/>
      </c>
    </row>
    <row r="148" spans="1:9" s="118" customFormat="1" ht="15">
      <c r="A148" s="119"/>
      <c r="B148" s="119"/>
      <c r="C148" s="117" t="s">
        <v>515</v>
      </c>
      <c r="D148" s="84"/>
      <c r="E148" s="144"/>
      <c r="F148" s="144"/>
      <c r="G148" s="144"/>
      <c r="H148" s="62" t="str">
        <f t="shared" si="5"/>
        <v>leeg</v>
      </c>
      <c r="I148" s="62" t="str">
        <f t="shared" si="4"/>
        <v/>
      </c>
    </row>
    <row r="149" spans="1:9" s="118" customFormat="1" ht="30">
      <c r="A149" s="119"/>
      <c r="B149" s="119"/>
      <c r="C149" s="117" t="s">
        <v>539</v>
      </c>
      <c r="D149" s="84"/>
      <c r="E149" s="144"/>
      <c r="F149" s="144"/>
      <c r="G149" s="144"/>
      <c r="H149" s="62" t="str">
        <f t="shared" si="5"/>
        <v>leeg</v>
      </c>
      <c r="I149" s="62" t="str">
        <f t="shared" si="4"/>
        <v/>
      </c>
    </row>
    <row r="150" spans="1:9" s="118" customFormat="1" ht="15">
      <c r="A150" s="119"/>
      <c r="B150" s="119"/>
      <c r="C150" s="117" t="s">
        <v>201</v>
      </c>
      <c r="D150" s="84"/>
      <c r="E150" s="144"/>
      <c r="F150" s="144"/>
      <c r="G150" s="144"/>
      <c r="H150" s="62" t="str">
        <f t="shared" si="5"/>
        <v>leeg</v>
      </c>
      <c r="I150" s="62" t="str">
        <f t="shared" si="4"/>
        <v/>
      </c>
    </row>
    <row r="151" spans="1:9" s="118" customFormat="1" ht="15">
      <c r="A151" s="120" t="s">
        <v>55</v>
      </c>
      <c r="B151" s="72" t="s">
        <v>371</v>
      </c>
      <c r="C151" s="121" t="s">
        <v>206</v>
      </c>
      <c r="D151" s="84"/>
      <c r="E151" s="144"/>
      <c r="F151" s="144"/>
      <c r="G151" s="144"/>
      <c r="H151" s="62" t="str">
        <f t="shared" si="5"/>
        <v>leeg</v>
      </c>
      <c r="I151" s="62" t="str">
        <f t="shared" si="4"/>
        <v/>
      </c>
    </row>
    <row r="152" spans="1:9" s="118" customFormat="1" ht="15">
      <c r="A152" s="131"/>
      <c r="B152" s="72"/>
      <c r="C152" s="121" t="s">
        <v>205</v>
      </c>
      <c r="D152" s="84"/>
      <c r="E152" s="144"/>
      <c r="F152" s="144"/>
      <c r="G152" s="144"/>
      <c r="H152" s="62" t="str">
        <f t="shared" si="5"/>
        <v>leeg</v>
      </c>
      <c r="I152" s="62" t="str">
        <f t="shared" si="4"/>
        <v/>
      </c>
    </row>
    <row r="153" spans="1:9" s="118" customFormat="1" ht="15">
      <c r="A153" s="131"/>
      <c r="B153" s="72"/>
      <c r="C153" s="121" t="s">
        <v>204</v>
      </c>
      <c r="D153" s="84"/>
      <c r="E153" s="144"/>
      <c r="F153" s="144"/>
      <c r="G153" s="144"/>
      <c r="H153" s="62" t="str">
        <f t="shared" si="5"/>
        <v>leeg</v>
      </c>
      <c r="I153" s="62" t="str">
        <f t="shared" si="4"/>
        <v/>
      </c>
    </row>
    <row r="154" spans="1:9" s="118" customFormat="1" ht="15">
      <c r="A154" s="131"/>
      <c r="B154" s="72"/>
      <c r="C154" s="121" t="s">
        <v>232</v>
      </c>
      <c r="D154" s="84"/>
      <c r="E154" s="144"/>
      <c r="F154" s="144"/>
      <c r="G154" s="144"/>
      <c r="H154" s="62" t="str">
        <f t="shared" si="5"/>
        <v>leeg</v>
      </c>
      <c r="I154" s="62" t="str">
        <f t="shared" si="4"/>
        <v/>
      </c>
    </row>
    <row r="155" spans="1:9" s="118" customFormat="1" ht="15">
      <c r="A155" s="131"/>
      <c r="B155" s="72"/>
      <c r="C155" s="121" t="s">
        <v>742</v>
      </c>
      <c r="D155" s="84"/>
      <c r="E155" s="144"/>
      <c r="F155" s="144"/>
      <c r="G155" s="144"/>
      <c r="H155" s="62" t="str">
        <f t="shared" si="5"/>
        <v>leeg</v>
      </c>
      <c r="I155" s="62" t="str">
        <f t="shared" si="4"/>
        <v/>
      </c>
    </row>
    <row r="156" spans="1:9" s="118" customFormat="1" ht="15">
      <c r="A156" s="131"/>
      <c r="B156" s="72"/>
      <c r="C156" s="121" t="s">
        <v>743</v>
      </c>
      <c r="D156" s="84"/>
      <c r="E156" s="144"/>
      <c r="F156" s="144"/>
      <c r="G156" s="144"/>
      <c r="H156" s="62" t="str">
        <f t="shared" si="5"/>
        <v>leeg</v>
      </c>
      <c r="I156" s="62" t="str">
        <f t="shared" si="4"/>
        <v/>
      </c>
    </row>
    <row r="157" spans="1:9" s="118" customFormat="1" ht="15">
      <c r="A157" s="131"/>
      <c r="B157" s="143"/>
      <c r="C157" s="121" t="s">
        <v>744</v>
      </c>
      <c r="D157" s="84"/>
      <c r="E157" s="144"/>
      <c r="F157" s="144"/>
      <c r="G157" s="144"/>
      <c r="H157" s="62" t="str">
        <f t="shared" si="5"/>
        <v>leeg</v>
      </c>
      <c r="I157" s="62" t="str">
        <f t="shared" si="4"/>
        <v/>
      </c>
    </row>
    <row r="158" spans="1:9" ht="15">
      <c r="A158" s="292" t="s">
        <v>33</v>
      </c>
      <c r="B158" s="293"/>
      <c r="C158" s="293"/>
      <c r="D158" s="293"/>
      <c r="E158" s="293"/>
      <c r="F158" s="293"/>
      <c r="G158" s="294"/>
      <c r="H158" s="62"/>
      <c r="I158" s="62" t="str">
        <f t="shared" si="4"/>
        <v/>
      </c>
    </row>
    <row r="159" spans="1:9" ht="15">
      <c r="A159" s="126" t="s">
        <v>36</v>
      </c>
      <c r="B159" s="298" t="s">
        <v>37</v>
      </c>
      <c r="C159" s="299"/>
      <c r="D159" s="299"/>
      <c r="E159" s="299"/>
      <c r="F159" s="299"/>
      <c r="G159" s="300"/>
      <c r="H159" s="62"/>
      <c r="I159" s="62" t="str">
        <f t="shared" si="4"/>
        <v/>
      </c>
    </row>
    <row r="160" spans="1:9" ht="15">
      <c r="A160" s="116" t="s">
        <v>46</v>
      </c>
      <c r="B160" s="137" t="s">
        <v>255</v>
      </c>
      <c r="C160" s="129" t="s">
        <v>504</v>
      </c>
      <c r="E160" s="144"/>
      <c r="F160" s="144"/>
      <c r="G160" s="144"/>
      <c r="H160" s="62" t="str">
        <f t="shared" si="5"/>
        <v>leeg</v>
      </c>
      <c r="I160" s="62" t="str">
        <f t="shared" si="4"/>
        <v/>
      </c>
    </row>
    <row r="161" spans="1:9" ht="15">
      <c r="A161" s="119"/>
      <c r="B161" s="137"/>
      <c r="C161" s="129" t="s">
        <v>213</v>
      </c>
      <c r="E161" s="144"/>
      <c r="F161" s="144"/>
      <c r="G161" s="144"/>
      <c r="H161" s="62" t="str">
        <f t="shared" si="5"/>
        <v>leeg</v>
      </c>
      <c r="I161" s="62" t="str">
        <f t="shared" si="4"/>
        <v/>
      </c>
    </row>
    <row r="162" spans="1:9" ht="15">
      <c r="A162" s="119"/>
      <c r="B162" s="137"/>
      <c r="C162" s="129" t="s">
        <v>820</v>
      </c>
      <c r="E162" s="144"/>
      <c r="F162" s="144"/>
      <c r="G162" s="144"/>
      <c r="H162" s="62" t="str">
        <f t="shared" si="5"/>
        <v>leeg</v>
      </c>
      <c r="I162" s="62" t="str">
        <f t="shared" si="4"/>
        <v/>
      </c>
    </row>
    <row r="163" spans="1:9" ht="15">
      <c r="A163" s="119"/>
      <c r="B163" s="137"/>
      <c r="C163" s="129" t="s">
        <v>505</v>
      </c>
      <c r="E163" s="144"/>
      <c r="F163" s="144"/>
      <c r="G163" s="144"/>
      <c r="H163" s="62" t="str">
        <f t="shared" si="5"/>
        <v>leeg</v>
      </c>
      <c r="I163" s="62" t="str">
        <f t="shared" si="4"/>
        <v/>
      </c>
    </row>
    <row r="164" spans="1:9" ht="15">
      <c r="A164" s="119"/>
      <c r="B164" s="137"/>
      <c r="C164" s="129" t="s">
        <v>212</v>
      </c>
      <c r="E164" s="144"/>
      <c r="F164" s="144"/>
      <c r="G164" s="144"/>
      <c r="H164" s="62" t="str">
        <f t="shared" si="5"/>
        <v>leeg</v>
      </c>
      <c r="I164" s="62" t="str">
        <f t="shared" si="4"/>
        <v/>
      </c>
    </row>
    <row r="165" spans="1:9" ht="15">
      <c r="A165" s="119"/>
      <c r="B165" s="119"/>
      <c r="C165" s="129" t="s">
        <v>214</v>
      </c>
      <c r="E165" s="144"/>
      <c r="F165" s="144"/>
      <c r="G165" s="144"/>
      <c r="H165" s="62" t="str">
        <f t="shared" si="5"/>
        <v>leeg</v>
      </c>
      <c r="I165" s="62" t="str">
        <f t="shared" si="4"/>
        <v/>
      </c>
    </row>
    <row r="166" spans="1:9" ht="15">
      <c r="A166" s="119"/>
      <c r="B166" s="119"/>
      <c r="C166" s="129" t="s">
        <v>215</v>
      </c>
      <c r="E166" s="144"/>
      <c r="F166" s="144"/>
      <c r="G166" s="144"/>
      <c r="H166" s="62" t="str">
        <f t="shared" si="5"/>
        <v>leeg</v>
      </c>
      <c r="I166" s="62" t="str">
        <f t="shared" si="4"/>
        <v/>
      </c>
    </row>
    <row r="167" spans="1:9" ht="15">
      <c r="A167" s="119"/>
      <c r="B167" s="119"/>
      <c r="C167" s="129" t="s">
        <v>216</v>
      </c>
      <c r="E167" s="144"/>
      <c r="F167" s="144"/>
      <c r="G167" s="144"/>
      <c r="H167" s="62" t="str">
        <f t="shared" si="5"/>
        <v>leeg</v>
      </c>
      <c r="I167" s="62" t="str">
        <f t="shared" si="4"/>
        <v/>
      </c>
    </row>
    <row r="168" spans="1:9" ht="15">
      <c r="A168" s="119"/>
      <c r="B168" s="119"/>
      <c r="C168" s="129" t="s">
        <v>821</v>
      </c>
      <c r="E168" s="144"/>
      <c r="F168" s="144"/>
      <c r="G168" s="144"/>
      <c r="H168" s="62" t="str">
        <f t="shared" si="5"/>
        <v>leeg</v>
      </c>
      <c r="I168" s="62" t="str">
        <f t="shared" si="4"/>
        <v/>
      </c>
    </row>
    <row r="169" spans="1:9" ht="17" customHeight="1">
      <c r="A169" s="116" t="s">
        <v>55</v>
      </c>
      <c r="B169" s="72" t="s">
        <v>371</v>
      </c>
      <c r="C169" s="76" t="s">
        <v>518</v>
      </c>
      <c r="E169" s="144"/>
      <c r="F169" s="144"/>
      <c r="G169" s="144"/>
      <c r="H169" s="62" t="str">
        <f t="shared" si="5"/>
        <v>leeg</v>
      </c>
      <c r="I169" s="62" t="str">
        <f t="shared" si="4"/>
        <v/>
      </c>
    </row>
    <row r="170" spans="1:9" s="118" customFormat="1" ht="15">
      <c r="A170" s="131"/>
      <c r="B170" s="72"/>
      <c r="C170" s="73" t="s">
        <v>514</v>
      </c>
      <c r="D170" s="84"/>
      <c r="E170" s="144"/>
      <c r="F170" s="144"/>
      <c r="G170" s="144"/>
      <c r="H170" s="62" t="str">
        <f t="shared" si="5"/>
        <v>leeg</v>
      </c>
      <c r="I170" s="62" t="str">
        <f t="shared" si="4"/>
        <v/>
      </c>
    </row>
    <row r="171" spans="1:9" s="118" customFormat="1" ht="15">
      <c r="A171" s="131"/>
      <c r="B171" s="72"/>
      <c r="C171" s="73" t="s">
        <v>286</v>
      </c>
      <c r="D171" s="84"/>
      <c r="E171" s="144"/>
      <c r="F171" s="144"/>
      <c r="G171" s="144"/>
      <c r="H171" s="62" t="str">
        <f t="shared" si="5"/>
        <v>leeg</v>
      </c>
      <c r="I171" s="62" t="str">
        <f t="shared" si="4"/>
        <v/>
      </c>
    </row>
    <row r="172" spans="1:9" s="118" customFormat="1" ht="15">
      <c r="A172" s="131"/>
      <c r="B172" s="72"/>
      <c r="C172" s="73" t="s">
        <v>822</v>
      </c>
      <c r="D172" s="84"/>
      <c r="E172" s="144"/>
      <c r="F172" s="144"/>
      <c r="G172" s="144"/>
      <c r="H172" s="62" t="str">
        <f t="shared" si="5"/>
        <v>leeg</v>
      </c>
      <c r="I172" s="62" t="str">
        <f t="shared" si="4"/>
        <v/>
      </c>
    </row>
    <row r="173" spans="1:9" ht="34" customHeight="1">
      <c r="A173" s="119"/>
      <c r="B173" s="72" t="s">
        <v>147</v>
      </c>
      <c r="C173" s="129" t="s">
        <v>299</v>
      </c>
      <c r="E173" s="148"/>
      <c r="F173" s="148"/>
      <c r="G173" s="148"/>
      <c r="H173" s="62" t="str">
        <f t="shared" si="5"/>
        <v>leeg</v>
      </c>
      <c r="I173" s="62" t="str">
        <f t="shared" si="4"/>
        <v/>
      </c>
    </row>
    <row r="174" spans="1:9" ht="15">
      <c r="A174" s="119"/>
      <c r="B174" s="143"/>
      <c r="C174" s="129" t="s">
        <v>99</v>
      </c>
      <c r="E174" s="148"/>
      <c r="F174" s="148"/>
      <c r="G174" s="148"/>
      <c r="H174" s="62" t="str">
        <f t="shared" si="5"/>
        <v>leeg</v>
      </c>
      <c r="I174" s="62" t="str">
        <f t="shared" si="4"/>
        <v/>
      </c>
    </row>
    <row r="175" spans="1:9" ht="15.75" customHeight="1">
      <c r="A175" s="139" t="s">
        <v>38</v>
      </c>
      <c r="B175" s="295" t="s">
        <v>39</v>
      </c>
      <c r="C175" s="296"/>
      <c r="D175" s="296"/>
      <c r="E175" s="296"/>
      <c r="F175" s="296"/>
      <c r="G175" s="297"/>
      <c r="H175" s="62"/>
      <c r="I175" s="62" t="str">
        <f t="shared" si="4"/>
        <v/>
      </c>
    </row>
    <row r="176" spans="1:9" s="118" customFormat="1" ht="15">
      <c r="A176" s="116" t="s">
        <v>46</v>
      </c>
      <c r="B176" s="137" t="s">
        <v>255</v>
      </c>
      <c r="C176" s="129" t="s">
        <v>40</v>
      </c>
      <c r="D176" s="84"/>
      <c r="E176" s="144"/>
      <c r="F176" s="144"/>
      <c r="G176" s="144"/>
      <c r="H176" s="62" t="str">
        <f t="shared" si="5"/>
        <v>leeg</v>
      </c>
      <c r="I176" s="62" t="str">
        <f t="shared" si="4"/>
        <v/>
      </c>
    </row>
    <row r="177" spans="1:9" s="118" customFormat="1" ht="15">
      <c r="A177" s="119"/>
      <c r="B177" s="137"/>
      <c r="C177" s="117" t="s">
        <v>540</v>
      </c>
      <c r="D177" s="84"/>
      <c r="E177" s="144"/>
      <c r="F177" s="144"/>
      <c r="G177" s="144"/>
      <c r="H177" s="62" t="str">
        <f t="shared" si="5"/>
        <v>leeg</v>
      </c>
      <c r="I177" s="62" t="str">
        <f t="shared" si="4"/>
        <v/>
      </c>
    </row>
    <row r="178" spans="1:9" s="118" customFormat="1" ht="15">
      <c r="A178" s="120" t="s">
        <v>55</v>
      </c>
      <c r="B178" s="72" t="s">
        <v>371</v>
      </c>
      <c r="C178" s="117" t="s">
        <v>100</v>
      </c>
      <c r="D178" s="84"/>
      <c r="E178" s="144"/>
      <c r="F178" s="144"/>
      <c r="G178" s="144"/>
      <c r="H178" s="62" t="str">
        <f t="shared" si="5"/>
        <v>leeg</v>
      </c>
      <c r="I178" s="62" t="str">
        <f t="shared" si="4"/>
        <v/>
      </c>
    </row>
    <row r="179" spans="1:9" s="118" customFormat="1" ht="15">
      <c r="A179" s="131"/>
      <c r="B179" s="72"/>
      <c r="C179" s="117" t="s">
        <v>101</v>
      </c>
      <c r="D179" s="84"/>
      <c r="E179" s="144"/>
      <c r="F179" s="144"/>
      <c r="G179" s="144"/>
      <c r="H179" s="62" t="str">
        <f t="shared" si="5"/>
        <v>leeg</v>
      </c>
      <c r="I179" s="62" t="str">
        <f t="shared" si="4"/>
        <v/>
      </c>
    </row>
    <row r="180" spans="1:9" s="118" customFormat="1" ht="15">
      <c r="A180" s="131"/>
      <c r="B180" s="72"/>
      <c r="C180" s="117" t="s">
        <v>102</v>
      </c>
      <c r="D180" s="84"/>
      <c r="E180" s="144"/>
      <c r="F180" s="144"/>
      <c r="G180" s="144"/>
      <c r="H180" s="62" t="str">
        <f t="shared" si="5"/>
        <v>leeg</v>
      </c>
      <c r="I180" s="62" t="str">
        <f t="shared" si="4"/>
        <v/>
      </c>
    </row>
    <row r="181" spans="1:9" s="118" customFormat="1" ht="15">
      <c r="A181" s="131"/>
      <c r="B181" s="72"/>
      <c r="C181" s="117" t="s">
        <v>256</v>
      </c>
      <c r="D181" s="84"/>
      <c r="E181" s="144"/>
      <c r="F181" s="144"/>
      <c r="G181" s="144"/>
      <c r="H181" s="62" t="str">
        <f t="shared" si="5"/>
        <v>leeg</v>
      </c>
      <c r="I181" s="62" t="str">
        <f t="shared" si="4"/>
        <v/>
      </c>
    </row>
    <row r="182" spans="1:9" ht="15">
      <c r="A182" s="119"/>
      <c r="B182" s="72" t="s">
        <v>147</v>
      </c>
      <c r="C182" s="129" t="s">
        <v>41</v>
      </c>
      <c r="E182" s="148"/>
      <c r="F182" s="148"/>
      <c r="G182" s="148"/>
      <c r="H182" s="62" t="str">
        <f t="shared" si="5"/>
        <v>leeg</v>
      </c>
      <c r="I182" s="62" t="str">
        <f t="shared" si="4"/>
        <v/>
      </c>
    </row>
    <row r="183" spans="1:9" ht="15">
      <c r="A183" s="292" t="s">
        <v>43</v>
      </c>
      <c r="B183" s="293"/>
      <c r="C183" s="293"/>
      <c r="D183" s="293"/>
      <c r="E183" s="293"/>
      <c r="F183" s="293"/>
      <c r="G183" s="294"/>
      <c r="H183" s="62"/>
      <c r="I183" s="62" t="str">
        <f t="shared" si="4"/>
        <v/>
      </c>
    </row>
    <row r="184" spans="1:9" ht="15">
      <c r="A184" s="139" t="s">
        <v>44</v>
      </c>
      <c r="B184" s="295" t="s">
        <v>45</v>
      </c>
      <c r="C184" s="296"/>
      <c r="D184" s="296"/>
      <c r="E184" s="296"/>
      <c r="F184" s="296"/>
      <c r="G184" s="297"/>
      <c r="H184" s="62"/>
      <c r="I184" s="62" t="str">
        <f t="shared" si="4"/>
        <v/>
      </c>
    </row>
    <row r="185" spans="1:9" s="118" customFormat="1" ht="15">
      <c r="A185" s="116" t="s">
        <v>46</v>
      </c>
      <c r="B185" s="119" t="s">
        <v>255</v>
      </c>
      <c r="C185" s="117" t="s">
        <v>541</v>
      </c>
      <c r="D185" s="84"/>
      <c r="E185" s="144"/>
      <c r="F185" s="144"/>
      <c r="G185" s="144"/>
      <c r="H185" s="62" t="str">
        <f>IF(E185="x","ja",IF(F185="x","neen",IF(G185="x","NW","leeg")))</f>
        <v>leeg</v>
      </c>
      <c r="I185" s="62" t="str">
        <f t="shared" si="4"/>
        <v/>
      </c>
    </row>
    <row r="186" spans="1:9" s="118" customFormat="1" ht="15">
      <c r="A186" s="119"/>
      <c r="B186" s="119"/>
      <c r="C186" s="117" t="s">
        <v>519</v>
      </c>
      <c r="D186" s="84"/>
      <c r="E186" s="144"/>
      <c r="F186" s="144"/>
      <c r="G186" s="144"/>
      <c r="H186" s="62" t="str">
        <f t="shared" si="5"/>
        <v>leeg</v>
      </c>
      <c r="I186" s="62" t="str">
        <f t="shared" si="4"/>
        <v/>
      </c>
    </row>
    <row r="187" spans="1:9" s="118" customFormat="1" ht="15">
      <c r="A187" s="120" t="s">
        <v>55</v>
      </c>
      <c r="B187" s="72" t="s">
        <v>371</v>
      </c>
      <c r="C187" s="129" t="s">
        <v>300</v>
      </c>
      <c r="D187" s="84"/>
      <c r="E187" s="149"/>
      <c r="F187" s="149"/>
      <c r="G187" s="149"/>
      <c r="H187" s="62" t="str">
        <f t="shared" si="5"/>
        <v>leeg</v>
      </c>
      <c r="I187" s="62" t="str">
        <f t="shared" si="4"/>
        <v/>
      </c>
    </row>
    <row r="188" spans="1:9" s="118" customFormat="1" ht="15">
      <c r="A188" s="131"/>
      <c r="B188" s="72"/>
      <c r="C188" s="117" t="s">
        <v>301</v>
      </c>
      <c r="D188" s="84"/>
      <c r="E188" s="144"/>
      <c r="F188" s="144"/>
      <c r="G188" s="144"/>
      <c r="H188" s="62" t="str">
        <f t="shared" si="5"/>
        <v>leeg</v>
      </c>
      <c r="I188" s="62" t="str">
        <f t="shared" si="4"/>
        <v/>
      </c>
    </row>
    <row r="189" spans="1:9" ht="15"/>
    <row r="190" spans="1:9" ht="15"/>
    <row r="191" spans="1:9" ht="15"/>
  </sheetData>
  <sheetProtection sheet="1" objects="1" scenarios="1"/>
  <mergeCells count="22">
    <mergeCell ref="A1:C1"/>
    <mergeCell ref="A2:G2"/>
    <mergeCell ref="B65:G65"/>
    <mergeCell ref="B48:G48"/>
    <mergeCell ref="B35:G35"/>
    <mergeCell ref="B21:G21"/>
    <mergeCell ref="A183:G183"/>
    <mergeCell ref="B184:G184"/>
    <mergeCell ref="B175:G175"/>
    <mergeCell ref="B125:G125"/>
    <mergeCell ref="B3:G3"/>
    <mergeCell ref="A20:G20"/>
    <mergeCell ref="A107:G107"/>
    <mergeCell ref="A135:G135"/>
    <mergeCell ref="A158:G158"/>
    <mergeCell ref="B159:G159"/>
    <mergeCell ref="B145:G145"/>
    <mergeCell ref="B136:G136"/>
    <mergeCell ref="B108:G108"/>
    <mergeCell ref="B97:G97"/>
    <mergeCell ref="B89:G89"/>
    <mergeCell ref="B77:G77"/>
  </mergeCells>
  <phoneticPr fontId="6" type="noConversion"/>
  <dataValidations count="2">
    <dataValidation type="list" allowBlank="1" showDropDown="1" showInputMessage="1" showErrorMessage="1" sqref="E4:G19 E22:G34 E36:G47 E49:G64 E66:G76 E78:G88 E90:G96 E98:G106 E109:G124 E126:G134 E137:G144 E160:G174 E176:G182 E185:G188">
      <formula1>"x,X"</formula1>
    </dataValidation>
    <dataValidation type="list" allowBlank="1" showDropDown="1" showInputMessage="1" showErrorMessage="1" sqref="E146:G157">
      <formula1>"x,X"</formula1>
    </dataValidation>
  </dataValidation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XEK57"/>
  <sheetViews>
    <sheetView zoomScale="80" zoomScaleNormal="80" zoomScalePageLayoutView="80" workbookViewId="0">
      <pane ySplit="1" topLeftCell="A2" activePane="bottomLeft" state="frozen"/>
      <selection pane="bottomLeft" activeCell="C38" sqref="C38"/>
    </sheetView>
  </sheetViews>
  <sheetFormatPr baseColWidth="10" defaultColWidth="10.83203125" defaultRowHeight="16" customHeight="1" x14ac:dyDescent="0"/>
  <cols>
    <col min="1" max="1" width="28.5" style="114" customWidth="1"/>
    <col min="2" max="2" width="10.83203125" style="114" customWidth="1"/>
    <col min="3" max="3" width="77.83203125" style="141" customWidth="1"/>
    <col min="4" max="4" width="3.1640625" style="84" customWidth="1"/>
    <col min="5" max="5" width="9.83203125" style="99" customWidth="1"/>
    <col min="6" max="6" width="12.1640625" style="99" customWidth="1"/>
    <col min="7" max="7" width="12.83203125" style="99" customWidth="1"/>
    <col min="8" max="8" width="0" style="114" hidden="1" customWidth="1"/>
    <col min="9" max="16384" width="10.83203125" style="114"/>
  </cols>
  <sheetData>
    <row r="1" spans="1:9" ht="64" customHeight="1">
      <c r="A1" s="308" t="s">
        <v>356</v>
      </c>
      <c r="B1" s="308"/>
      <c r="C1" s="308"/>
      <c r="E1" s="111" t="s">
        <v>253</v>
      </c>
      <c r="F1" s="111" t="s">
        <v>254</v>
      </c>
      <c r="G1" s="111" t="s">
        <v>252</v>
      </c>
      <c r="H1" s="112" t="s">
        <v>5014</v>
      </c>
      <c r="I1" s="113" t="s">
        <v>5015</v>
      </c>
    </row>
    <row r="2" spans="1:9" ht="15">
      <c r="A2" s="292" t="s">
        <v>0</v>
      </c>
      <c r="B2" s="293"/>
      <c r="C2" s="293"/>
      <c r="D2" s="293"/>
      <c r="E2" s="293"/>
      <c r="F2" s="293"/>
      <c r="G2" s="294"/>
    </row>
    <row r="3" spans="1:9" ht="15.75" customHeight="1">
      <c r="A3" s="139" t="s">
        <v>1</v>
      </c>
      <c r="B3" s="302" t="s">
        <v>2</v>
      </c>
      <c r="C3" s="303"/>
      <c r="D3" s="303"/>
      <c r="E3" s="303"/>
      <c r="F3" s="303"/>
      <c r="G3" s="304"/>
    </row>
    <row r="4" spans="1:9" s="118" customFormat="1" ht="15">
      <c r="A4" s="116" t="s">
        <v>46</v>
      </c>
      <c r="B4" s="117" t="s">
        <v>258</v>
      </c>
      <c r="C4" s="117" t="s">
        <v>169</v>
      </c>
      <c r="D4" s="84"/>
      <c r="E4" s="144"/>
      <c r="F4" s="144"/>
      <c r="G4" s="144"/>
      <c r="H4" s="62" t="str">
        <f>IF(E4="x","ja",IF(F4="x","neen",IF(G4="x","NW","leeg")))</f>
        <v>leeg</v>
      </c>
      <c r="I4" s="62" t="str">
        <f t="shared" ref="I4:I55" si="0">IF(ISERROR(H4),"!!!!","")</f>
        <v/>
      </c>
    </row>
    <row r="5" spans="1:9" s="118" customFormat="1" ht="15">
      <c r="A5" s="119"/>
      <c r="B5" s="119"/>
      <c r="C5" s="119" t="s">
        <v>170</v>
      </c>
      <c r="D5" s="84"/>
      <c r="E5" s="144"/>
      <c r="F5" s="144"/>
      <c r="G5" s="144"/>
      <c r="H5" s="62" t="str">
        <f t="shared" ref="H5:H55" si="1">IF(E5="x","ja",IF(F5="x","neen",IF(G5="x","NW","leeg")))</f>
        <v>leeg</v>
      </c>
      <c r="I5" s="62" t="str">
        <f t="shared" si="0"/>
        <v/>
      </c>
    </row>
    <row r="6" spans="1:9" s="118" customFormat="1" ht="15">
      <c r="A6" s="292" t="s">
        <v>563</v>
      </c>
      <c r="B6" s="293"/>
      <c r="C6" s="293"/>
      <c r="D6" s="293"/>
      <c r="E6" s="293"/>
      <c r="F6" s="293"/>
      <c r="G6" s="294"/>
      <c r="H6" s="62"/>
      <c r="I6" s="62" t="str">
        <f t="shared" si="0"/>
        <v/>
      </c>
    </row>
    <row r="7" spans="1:9" s="84" customFormat="1" ht="15.75" customHeight="1">
      <c r="A7" s="122" t="s">
        <v>750</v>
      </c>
      <c r="B7" s="305" t="s">
        <v>753</v>
      </c>
      <c r="C7" s="306"/>
      <c r="D7" s="306"/>
      <c r="E7" s="306"/>
      <c r="F7" s="306"/>
      <c r="G7" s="307"/>
      <c r="H7" s="62"/>
      <c r="I7" s="62" t="str">
        <f t="shared" si="0"/>
        <v/>
      </c>
    </row>
    <row r="8" spans="1:9" s="84" customFormat="1" ht="15">
      <c r="A8" s="116" t="s">
        <v>46</v>
      </c>
      <c r="B8" s="121" t="s">
        <v>258</v>
      </c>
      <c r="C8" s="124" t="s">
        <v>751</v>
      </c>
      <c r="E8" s="153"/>
      <c r="F8" s="153"/>
      <c r="G8" s="153"/>
      <c r="H8" s="62" t="str">
        <f t="shared" si="1"/>
        <v>leeg</v>
      </c>
      <c r="I8" s="62" t="str">
        <f t="shared" si="0"/>
        <v/>
      </c>
    </row>
    <row r="9" spans="1:9" s="84" customFormat="1" ht="15">
      <c r="A9" s="151"/>
      <c r="B9" s="121"/>
      <c r="C9" s="121" t="s">
        <v>752</v>
      </c>
      <c r="E9" s="153"/>
      <c r="F9" s="153"/>
      <c r="G9" s="153"/>
      <c r="H9" s="62" t="str">
        <f t="shared" si="1"/>
        <v>leeg</v>
      </c>
      <c r="I9" s="62" t="str">
        <f t="shared" si="0"/>
        <v/>
      </c>
    </row>
    <row r="10" spans="1:9" s="84" customFormat="1" ht="15.75" customHeight="1">
      <c r="A10" s="122" t="s">
        <v>777</v>
      </c>
      <c r="B10" s="305" t="s">
        <v>778</v>
      </c>
      <c r="C10" s="306"/>
      <c r="D10" s="306"/>
      <c r="E10" s="306"/>
      <c r="F10" s="306"/>
      <c r="G10" s="307"/>
      <c r="H10" s="62"/>
      <c r="I10" s="62" t="str">
        <f t="shared" si="0"/>
        <v/>
      </c>
    </row>
    <row r="11" spans="1:9" s="84" customFormat="1" ht="15">
      <c r="A11" s="151"/>
      <c r="B11" s="121" t="s">
        <v>258</v>
      </c>
      <c r="C11" s="124" t="s">
        <v>782</v>
      </c>
      <c r="E11" s="153"/>
      <c r="F11" s="153"/>
      <c r="G11" s="153"/>
      <c r="H11" s="62" t="str">
        <f t="shared" si="1"/>
        <v>leeg</v>
      </c>
      <c r="I11" s="62" t="str">
        <f t="shared" si="0"/>
        <v/>
      </c>
    </row>
    <row r="12" spans="1:9" s="84" customFormat="1" ht="15">
      <c r="A12" s="151"/>
      <c r="B12" s="121"/>
      <c r="C12" s="121" t="s">
        <v>784</v>
      </c>
      <c r="E12" s="153"/>
      <c r="F12" s="153"/>
      <c r="G12" s="153"/>
      <c r="H12" s="62" t="str">
        <f t="shared" si="1"/>
        <v>leeg</v>
      </c>
      <c r="I12" s="62" t="str">
        <f t="shared" si="0"/>
        <v/>
      </c>
    </row>
    <row r="13" spans="1:9" s="84" customFormat="1" ht="15">
      <c r="A13" s="151"/>
      <c r="B13" s="121"/>
      <c r="C13" s="121" t="s">
        <v>783</v>
      </c>
      <c r="E13" s="153"/>
      <c r="F13" s="153"/>
      <c r="G13" s="153"/>
      <c r="H13" s="62" t="str">
        <f t="shared" si="1"/>
        <v>leeg</v>
      </c>
      <c r="I13" s="62" t="str">
        <f t="shared" si="0"/>
        <v/>
      </c>
    </row>
    <row r="14" spans="1:9" s="118" customFormat="1" ht="15">
      <c r="A14" s="126" t="s">
        <v>4</v>
      </c>
      <c r="B14" s="305" t="s">
        <v>73</v>
      </c>
      <c r="C14" s="306"/>
      <c r="D14" s="306"/>
      <c r="E14" s="306"/>
      <c r="F14" s="306"/>
      <c r="G14" s="307"/>
      <c r="H14" s="62"/>
      <c r="I14" s="62" t="str">
        <f t="shared" si="0"/>
        <v/>
      </c>
    </row>
    <row r="15" spans="1:9" s="118" customFormat="1" ht="15">
      <c r="A15" s="116" t="s">
        <v>46</v>
      </c>
      <c r="B15" s="119" t="s">
        <v>258</v>
      </c>
      <c r="C15" s="129" t="s">
        <v>446</v>
      </c>
      <c r="D15" s="84"/>
      <c r="E15" s="144"/>
      <c r="F15" s="144"/>
      <c r="G15" s="144"/>
      <c r="H15" s="62" t="str">
        <f t="shared" si="1"/>
        <v>leeg</v>
      </c>
      <c r="I15" s="62" t="str">
        <f t="shared" si="0"/>
        <v/>
      </c>
    </row>
    <row r="16" spans="1:9" s="118" customFormat="1" ht="15">
      <c r="A16" s="119"/>
      <c r="B16" s="119"/>
      <c r="C16" s="117" t="s">
        <v>447</v>
      </c>
      <c r="D16" s="84"/>
      <c r="E16" s="144"/>
      <c r="F16" s="144"/>
      <c r="G16" s="144"/>
      <c r="H16" s="62" t="str">
        <f t="shared" si="1"/>
        <v>leeg</v>
      </c>
      <c r="I16" s="62" t="str">
        <f t="shared" si="0"/>
        <v/>
      </c>
    </row>
    <row r="17" spans="1:16365" s="118" customFormat="1" ht="15">
      <c r="A17" s="119"/>
      <c r="B17" s="119"/>
      <c r="C17" s="117" t="s">
        <v>542</v>
      </c>
      <c r="D17" s="84"/>
      <c r="E17" s="144"/>
      <c r="F17" s="144"/>
      <c r="G17" s="144"/>
      <c r="H17" s="62" t="str">
        <f t="shared" si="1"/>
        <v>leeg</v>
      </c>
      <c r="I17" s="62" t="str">
        <f t="shared" si="0"/>
        <v/>
      </c>
    </row>
    <row r="18" spans="1:16365" s="118" customFormat="1" ht="15">
      <c r="A18" s="126" t="s">
        <v>7</v>
      </c>
      <c r="B18" s="305" t="s">
        <v>8</v>
      </c>
      <c r="C18" s="306"/>
      <c r="D18" s="306"/>
      <c r="E18" s="306"/>
      <c r="F18" s="306"/>
      <c r="G18" s="307"/>
      <c r="H18" s="62"/>
      <c r="I18" s="62" t="str">
        <f t="shared" si="0"/>
        <v/>
      </c>
    </row>
    <row r="19" spans="1:16365" s="118" customFormat="1" ht="15">
      <c r="A19" s="116" t="s">
        <v>46</v>
      </c>
      <c r="B19" s="119" t="s">
        <v>258</v>
      </c>
      <c r="C19" s="129" t="s">
        <v>455</v>
      </c>
      <c r="D19" s="84"/>
      <c r="E19" s="144"/>
      <c r="F19" s="144"/>
      <c r="G19" s="144"/>
      <c r="H19" s="62" t="str">
        <f t="shared" si="1"/>
        <v>leeg</v>
      </c>
      <c r="I19" s="62" t="str">
        <f t="shared" si="0"/>
        <v/>
      </c>
    </row>
    <row r="20" spans="1:16365" s="118" customFormat="1" ht="15">
      <c r="A20" s="119"/>
      <c r="B20" s="119"/>
      <c r="C20" s="117" t="s">
        <v>456</v>
      </c>
      <c r="D20" s="84"/>
      <c r="E20" s="144"/>
      <c r="F20" s="144"/>
      <c r="G20" s="144"/>
      <c r="H20" s="62" t="str">
        <f t="shared" si="1"/>
        <v>leeg</v>
      </c>
      <c r="I20" s="62" t="str">
        <f t="shared" si="0"/>
        <v/>
      </c>
    </row>
    <row r="21" spans="1:16365" s="118" customFormat="1" ht="15">
      <c r="A21" s="119"/>
      <c r="B21" s="119"/>
      <c r="C21" s="117" t="s">
        <v>457</v>
      </c>
      <c r="D21" s="84"/>
      <c r="E21" s="144"/>
      <c r="F21" s="144"/>
      <c r="G21" s="144"/>
      <c r="H21" s="62" t="str">
        <f t="shared" si="1"/>
        <v>leeg</v>
      </c>
      <c r="I21" s="62" t="str">
        <f t="shared" si="0"/>
        <v/>
      </c>
    </row>
    <row r="22" spans="1:16365" s="118" customFormat="1" ht="15">
      <c r="A22" s="126" t="s">
        <v>11</v>
      </c>
      <c r="B22" s="305" t="s">
        <v>543</v>
      </c>
      <c r="C22" s="306"/>
      <c r="D22" s="306"/>
      <c r="E22" s="306"/>
      <c r="F22" s="306"/>
      <c r="G22" s="307"/>
      <c r="H22" s="62"/>
      <c r="I22" s="62" t="str">
        <f t="shared" si="0"/>
        <v/>
      </c>
    </row>
    <row r="23" spans="1:16365" s="118" customFormat="1" ht="15">
      <c r="A23" s="116" t="s">
        <v>46</v>
      </c>
      <c r="B23" s="119" t="s">
        <v>258</v>
      </c>
      <c r="C23" s="129" t="s">
        <v>461</v>
      </c>
      <c r="D23" s="84"/>
      <c r="E23" s="144"/>
      <c r="F23" s="144"/>
      <c r="G23" s="144"/>
      <c r="H23" s="62" t="str">
        <f t="shared" si="1"/>
        <v>leeg</v>
      </c>
      <c r="I23" s="62" t="str">
        <f t="shared" si="0"/>
        <v/>
      </c>
    </row>
    <row r="24" spans="1:16365" s="118" customFormat="1" ht="15">
      <c r="A24" s="119"/>
      <c r="B24" s="119"/>
      <c r="C24" s="117" t="s">
        <v>79</v>
      </c>
      <c r="D24" s="84"/>
      <c r="E24" s="144"/>
      <c r="F24" s="144"/>
      <c r="G24" s="144"/>
      <c r="H24" s="62" t="str">
        <f t="shared" si="1"/>
        <v>leeg</v>
      </c>
      <c r="I24" s="62" t="str">
        <f t="shared" si="0"/>
        <v/>
      </c>
    </row>
    <row r="25" spans="1:16365" s="132" customFormat="1" ht="15">
      <c r="A25" s="81" t="s">
        <v>13</v>
      </c>
      <c r="B25" s="305" t="s">
        <v>14</v>
      </c>
      <c r="C25" s="306"/>
      <c r="D25" s="306"/>
      <c r="E25" s="306"/>
      <c r="F25" s="306"/>
      <c r="G25" s="307"/>
      <c r="H25" s="62"/>
      <c r="I25" s="62" t="str">
        <f t="shared" si="0"/>
        <v/>
      </c>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c r="IR25" s="152"/>
      <c r="IS25" s="152"/>
      <c r="IT25" s="152"/>
      <c r="IU25" s="152"/>
      <c r="IV25" s="152"/>
      <c r="IW25" s="152"/>
      <c r="IX25" s="152"/>
      <c r="IY25" s="152"/>
      <c r="IZ25" s="152"/>
      <c r="JA25" s="152"/>
      <c r="JB25" s="152"/>
      <c r="JC25" s="152"/>
      <c r="JD25" s="152"/>
      <c r="JE25" s="152"/>
      <c r="JF25" s="152"/>
      <c r="JG25" s="152"/>
      <c r="JH25" s="152"/>
      <c r="JI25" s="152"/>
      <c r="JJ25" s="152"/>
      <c r="JK25" s="152"/>
      <c r="JL25" s="152"/>
      <c r="JM25" s="152"/>
      <c r="JN25" s="152"/>
      <c r="JO25" s="152"/>
      <c r="JP25" s="152"/>
      <c r="JQ25" s="152"/>
      <c r="JR25" s="152"/>
      <c r="JS25" s="152"/>
      <c r="JT25" s="152"/>
      <c r="JU25" s="152"/>
      <c r="JV25" s="152"/>
      <c r="JW25" s="152"/>
      <c r="JX25" s="152"/>
      <c r="JY25" s="152"/>
      <c r="JZ25" s="152"/>
      <c r="KA25" s="152"/>
      <c r="KB25" s="152"/>
      <c r="KC25" s="152"/>
      <c r="KD25" s="152"/>
      <c r="KE25" s="152"/>
      <c r="KF25" s="152"/>
      <c r="KG25" s="152"/>
      <c r="KH25" s="152"/>
      <c r="KI25" s="152"/>
      <c r="KJ25" s="152"/>
      <c r="KK25" s="152"/>
      <c r="KL25" s="152"/>
      <c r="KM25" s="152"/>
      <c r="KN25" s="152"/>
      <c r="KO25" s="152"/>
      <c r="KP25" s="152"/>
      <c r="KQ25" s="152"/>
      <c r="KR25" s="152"/>
      <c r="KS25" s="152"/>
      <c r="KT25" s="152"/>
      <c r="KU25" s="152"/>
      <c r="KV25" s="152"/>
      <c r="KW25" s="152"/>
      <c r="KX25" s="152"/>
      <c r="KY25" s="152"/>
      <c r="KZ25" s="152"/>
      <c r="LA25" s="152"/>
      <c r="LB25" s="152"/>
      <c r="LC25" s="152"/>
      <c r="LD25" s="152"/>
      <c r="LE25" s="152"/>
      <c r="LF25" s="152"/>
      <c r="LG25" s="152"/>
      <c r="LH25" s="152"/>
      <c r="LI25" s="152"/>
      <c r="LJ25" s="152"/>
      <c r="LK25" s="152"/>
      <c r="LL25" s="152"/>
      <c r="LM25" s="152"/>
      <c r="LN25" s="152"/>
      <c r="LO25" s="152"/>
      <c r="LP25" s="152"/>
      <c r="LQ25" s="152"/>
      <c r="LR25" s="152"/>
      <c r="LS25" s="152"/>
      <c r="LT25" s="152"/>
      <c r="LU25" s="152"/>
      <c r="LV25" s="152"/>
      <c r="LW25" s="152"/>
      <c r="LX25" s="152"/>
      <c r="LY25" s="152"/>
      <c r="LZ25" s="152"/>
      <c r="MA25" s="152"/>
      <c r="MB25" s="152"/>
      <c r="MC25" s="152"/>
      <c r="MD25" s="152"/>
      <c r="ME25" s="152"/>
      <c r="MF25" s="152"/>
      <c r="MG25" s="152"/>
      <c r="MH25" s="152"/>
      <c r="MI25" s="152"/>
      <c r="MJ25" s="152"/>
      <c r="MK25" s="152"/>
      <c r="ML25" s="152"/>
      <c r="MM25" s="152"/>
      <c r="MN25" s="152"/>
      <c r="MO25" s="152"/>
      <c r="MP25" s="152"/>
      <c r="MQ25" s="152"/>
      <c r="MR25" s="152"/>
      <c r="MS25" s="152"/>
      <c r="MT25" s="152"/>
      <c r="MU25" s="152"/>
      <c r="MV25" s="152"/>
      <c r="MW25" s="152"/>
      <c r="MX25" s="152"/>
      <c r="MY25" s="152"/>
      <c r="MZ25" s="152"/>
      <c r="NA25" s="152"/>
      <c r="NB25" s="152"/>
      <c r="NC25" s="152"/>
      <c r="ND25" s="152"/>
      <c r="NE25" s="152"/>
      <c r="NF25" s="152"/>
      <c r="NG25" s="152"/>
      <c r="NH25" s="152"/>
      <c r="NI25" s="152"/>
      <c r="NJ25" s="152"/>
      <c r="NK25" s="152"/>
      <c r="NL25" s="152"/>
      <c r="NM25" s="152"/>
      <c r="NN25" s="152"/>
      <c r="NO25" s="152"/>
      <c r="NP25" s="152"/>
      <c r="NQ25" s="152"/>
      <c r="NR25" s="152"/>
      <c r="NS25" s="152"/>
      <c r="NT25" s="152"/>
      <c r="NU25" s="152"/>
      <c r="NV25" s="152"/>
      <c r="NW25" s="152"/>
      <c r="NX25" s="152"/>
      <c r="NY25" s="152"/>
      <c r="NZ25" s="152"/>
      <c r="OA25" s="152"/>
      <c r="OB25" s="152"/>
      <c r="OC25" s="152"/>
      <c r="OD25" s="152"/>
      <c r="OE25" s="152"/>
      <c r="OF25" s="152"/>
      <c r="OG25" s="152"/>
      <c r="OH25" s="152"/>
      <c r="OI25" s="152"/>
      <c r="OJ25" s="152"/>
      <c r="OK25" s="152"/>
      <c r="OL25" s="152"/>
      <c r="OM25" s="152"/>
      <c r="ON25" s="152"/>
      <c r="OO25" s="152"/>
      <c r="OP25" s="152"/>
      <c r="OQ25" s="152"/>
      <c r="OR25" s="152"/>
      <c r="OS25" s="152"/>
      <c r="OT25" s="152"/>
      <c r="OU25" s="152"/>
      <c r="OV25" s="152"/>
      <c r="OW25" s="152"/>
      <c r="OX25" s="152"/>
      <c r="OY25" s="152"/>
      <c r="OZ25" s="152"/>
      <c r="PA25" s="152"/>
      <c r="PB25" s="152"/>
      <c r="PC25" s="152"/>
      <c r="PD25" s="152"/>
      <c r="PE25" s="152"/>
      <c r="PF25" s="152"/>
      <c r="PG25" s="152"/>
      <c r="PH25" s="152"/>
      <c r="PI25" s="152"/>
      <c r="PJ25" s="152"/>
      <c r="PK25" s="152"/>
      <c r="PL25" s="152"/>
      <c r="PM25" s="152"/>
      <c r="PN25" s="152"/>
      <c r="PO25" s="152"/>
      <c r="PP25" s="152"/>
      <c r="PQ25" s="152"/>
      <c r="PR25" s="152"/>
      <c r="PS25" s="152"/>
      <c r="PT25" s="152"/>
      <c r="PU25" s="152"/>
      <c r="PV25" s="152"/>
      <c r="PW25" s="152"/>
      <c r="PX25" s="152"/>
      <c r="PY25" s="152"/>
      <c r="PZ25" s="152"/>
      <c r="QA25" s="152"/>
      <c r="QB25" s="152"/>
      <c r="QC25" s="152"/>
      <c r="QD25" s="152"/>
      <c r="QE25" s="152"/>
      <c r="QF25" s="152"/>
      <c r="QG25" s="152"/>
      <c r="QH25" s="152"/>
      <c r="QI25" s="152"/>
      <c r="QJ25" s="152"/>
      <c r="QK25" s="152"/>
      <c r="QL25" s="152"/>
      <c r="QM25" s="152"/>
      <c r="QN25" s="152"/>
      <c r="QO25" s="152"/>
      <c r="QP25" s="152"/>
      <c r="QQ25" s="152"/>
      <c r="QR25" s="152"/>
      <c r="QS25" s="152"/>
      <c r="QT25" s="152"/>
      <c r="QU25" s="152"/>
      <c r="QV25" s="152"/>
      <c r="QW25" s="152"/>
      <c r="QX25" s="152"/>
      <c r="QY25" s="152"/>
      <c r="QZ25" s="152"/>
      <c r="RA25" s="152"/>
      <c r="RB25" s="152"/>
      <c r="RC25" s="152"/>
      <c r="RD25" s="152"/>
      <c r="RE25" s="152"/>
      <c r="RF25" s="152"/>
      <c r="RG25" s="152"/>
      <c r="RH25" s="152"/>
      <c r="RI25" s="152"/>
      <c r="RJ25" s="152"/>
      <c r="RK25" s="152"/>
      <c r="RL25" s="152"/>
      <c r="RM25" s="152"/>
      <c r="RN25" s="152"/>
      <c r="RO25" s="152"/>
      <c r="RP25" s="152"/>
      <c r="RQ25" s="152"/>
      <c r="RR25" s="152"/>
      <c r="RS25" s="152"/>
      <c r="RT25" s="152"/>
      <c r="RU25" s="152"/>
      <c r="RV25" s="152"/>
      <c r="RW25" s="152"/>
      <c r="RX25" s="152"/>
      <c r="RY25" s="152"/>
      <c r="RZ25" s="152"/>
      <c r="SA25" s="152"/>
      <c r="SB25" s="152"/>
      <c r="SC25" s="152"/>
      <c r="SD25" s="152"/>
      <c r="SE25" s="152"/>
      <c r="SF25" s="152"/>
      <c r="SG25" s="152"/>
      <c r="SH25" s="152"/>
      <c r="SI25" s="152"/>
      <c r="SJ25" s="152"/>
      <c r="SK25" s="152"/>
      <c r="SL25" s="152"/>
      <c r="SM25" s="152"/>
      <c r="SN25" s="152"/>
      <c r="SO25" s="152"/>
      <c r="SP25" s="152"/>
      <c r="SQ25" s="152"/>
      <c r="SR25" s="152"/>
      <c r="SS25" s="152"/>
      <c r="ST25" s="152"/>
      <c r="SU25" s="152"/>
      <c r="SV25" s="152"/>
      <c r="SW25" s="152"/>
      <c r="SX25" s="152"/>
      <c r="SY25" s="152"/>
      <c r="SZ25" s="152"/>
      <c r="TA25" s="152"/>
      <c r="TB25" s="152"/>
      <c r="TC25" s="152"/>
      <c r="TD25" s="152"/>
      <c r="TE25" s="152"/>
      <c r="TF25" s="152"/>
      <c r="TG25" s="152"/>
      <c r="TH25" s="152"/>
      <c r="TI25" s="152"/>
      <c r="TJ25" s="152"/>
      <c r="TK25" s="152"/>
      <c r="TL25" s="152"/>
      <c r="TM25" s="152"/>
      <c r="TN25" s="152"/>
      <c r="TO25" s="152"/>
      <c r="TP25" s="152"/>
      <c r="TQ25" s="152"/>
      <c r="TR25" s="152"/>
      <c r="TS25" s="152"/>
      <c r="TT25" s="152"/>
      <c r="TU25" s="152"/>
      <c r="TV25" s="152"/>
      <c r="TW25" s="152"/>
      <c r="TX25" s="152"/>
      <c r="TY25" s="152"/>
      <c r="TZ25" s="152"/>
      <c r="UA25" s="152"/>
      <c r="UB25" s="152"/>
      <c r="UC25" s="152"/>
      <c r="UD25" s="152"/>
      <c r="UE25" s="152"/>
      <c r="UF25" s="152"/>
      <c r="UG25" s="152"/>
      <c r="UH25" s="152"/>
      <c r="UI25" s="152"/>
      <c r="UJ25" s="152"/>
      <c r="UK25" s="152"/>
      <c r="UL25" s="152"/>
      <c r="UM25" s="152"/>
      <c r="UN25" s="152"/>
      <c r="UO25" s="152"/>
      <c r="UP25" s="152"/>
      <c r="UQ25" s="152"/>
      <c r="UR25" s="152"/>
      <c r="US25" s="152"/>
      <c r="UT25" s="152"/>
      <c r="UU25" s="152"/>
      <c r="UV25" s="152"/>
      <c r="UW25" s="152"/>
      <c r="UX25" s="152"/>
      <c r="UY25" s="152"/>
      <c r="UZ25" s="152"/>
      <c r="VA25" s="152"/>
      <c r="VB25" s="152"/>
      <c r="VC25" s="152"/>
      <c r="VD25" s="152"/>
      <c r="VE25" s="152"/>
      <c r="VF25" s="152"/>
      <c r="VG25" s="152"/>
      <c r="VH25" s="152"/>
      <c r="VI25" s="152"/>
      <c r="VJ25" s="152"/>
      <c r="VK25" s="152"/>
      <c r="VL25" s="152"/>
      <c r="VM25" s="152"/>
      <c r="VN25" s="152"/>
      <c r="VO25" s="152"/>
      <c r="VP25" s="152"/>
      <c r="VQ25" s="152"/>
      <c r="VR25" s="152"/>
      <c r="VS25" s="152"/>
      <c r="VT25" s="152"/>
      <c r="VU25" s="152"/>
      <c r="VV25" s="152"/>
      <c r="VW25" s="152"/>
      <c r="VX25" s="152"/>
      <c r="VY25" s="152"/>
      <c r="VZ25" s="152"/>
      <c r="WA25" s="152"/>
      <c r="WB25" s="152"/>
      <c r="WC25" s="152"/>
      <c r="WD25" s="152"/>
      <c r="WE25" s="152"/>
      <c r="WF25" s="152"/>
      <c r="WG25" s="152"/>
      <c r="WH25" s="152"/>
      <c r="WI25" s="152"/>
      <c r="WJ25" s="152"/>
      <c r="WK25" s="152"/>
      <c r="WL25" s="152"/>
      <c r="WM25" s="152"/>
      <c r="WN25" s="152"/>
      <c r="WO25" s="152"/>
      <c r="WP25" s="152"/>
      <c r="WQ25" s="152"/>
      <c r="WR25" s="152"/>
      <c r="WS25" s="152"/>
      <c r="WT25" s="152"/>
      <c r="WU25" s="152"/>
      <c r="WV25" s="152"/>
      <c r="WW25" s="152"/>
      <c r="WX25" s="152"/>
      <c r="WY25" s="152"/>
      <c r="WZ25" s="152"/>
      <c r="XA25" s="152"/>
      <c r="XB25" s="152"/>
      <c r="XC25" s="152"/>
      <c r="XD25" s="152"/>
      <c r="XE25" s="152"/>
      <c r="XF25" s="152"/>
      <c r="XG25" s="152"/>
      <c r="XH25" s="152"/>
      <c r="XI25" s="152"/>
      <c r="XJ25" s="152"/>
      <c r="XK25" s="152"/>
      <c r="XL25" s="152"/>
      <c r="XM25" s="152"/>
      <c r="XN25" s="152"/>
      <c r="XO25" s="152"/>
      <c r="XP25" s="152"/>
      <c r="XQ25" s="152"/>
      <c r="XR25" s="152"/>
      <c r="XS25" s="152"/>
      <c r="XT25" s="152"/>
      <c r="XU25" s="152"/>
      <c r="XV25" s="152"/>
      <c r="XW25" s="152"/>
      <c r="XX25" s="152"/>
      <c r="XY25" s="152"/>
      <c r="XZ25" s="152"/>
      <c r="YA25" s="152"/>
      <c r="YB25" s="152"/>
      <c r="YC25" s="152"/>
      <c r="YD25" s="152"/>
      <c r="YE25" s="152"/>
      <c r="YF25" s="152"/>
      <c r="YG25" s="152"/>
      <c r="YH25" s="152"/>
      <c r="YI25" s="152"/>
      <c r="YJ25" s="152"/>
      <c r="YK25" s="152"/>
      <c r="YL25" s="152"/>
      <c r="YM25" s="152"/>
      <c r="YN25" s="152"/>
      <c r="YO25" s="152"/>
      <c r="YP25" s="152"/>
      <c r="YQ25" s="152"/>
      <c r="YR25" s="152"/>
      <c r="YS25" s="152"/>
      <c r="YT25" s="152"/>
      <c r="YU25" s="152"/>
      <c r="YV25" s="152"/>
      <c r="YW25" s="152"/>
      <c r="YX25" s="152"/>
      <c r="YY25" s="152"/>
      <c r="YZ25" s="152"/>
      <c r="ZA25" s="152"/>
      <c r="ZB25" s="152"/>
      <c r="ZC25" s="152"/>
      <c r="ZD25" s="152"/>
      <c r="ZE25" s="152"/>
      <c r="ZF25" s="152"/>
      <c r="ZG25" s="152"/>
      <c r="ZH25" s="152"/>
      <c r="ZI25" s="152"/>
      <c r="ZJ25" s="152"/>
      <c r="ZK25" s="152"/>
      <c r="ZL25" s="152"/>
      <c r="ZM25" s="152"/>
      <c r="ZN25" s="152"/>
      <c r="ZO25" s="152"/>
      <c r="ZP25" s="152"/>
      <c r="ZQ25" s="152"/>
      <c r="ZR25" s="152"/>
      <c r="ZS25" s="152"/>
      <c r="ZT25" s="152"/>
      <c r="ZU25" s="152"/>
      <c r="ZV25" s="152"/>
      <c r="ZW25" s="152"/>
      <c r="ZX25" s="152"/>
      <c r="ZY25" s="152"/>
      <c r="ZZ25" s="152"/>
      <c r="AAA25" s="152"/>
      <c r="AAB25" s="152"/>
      <c r="AAC25" s="152"/>
      <c r="AAD25" s="152"/>
      <c r="AAE25" s="152"/>
      <c r="AAF25" s="152"/>
      <c r="AAG25" s="152"/>
      <c r="AAH25" s="152"/>
      <c r="AAI25" s="152"/>
      <c r="AAJ25" s="152"/>
      <c r="AAK25" s="152"/>
      <c r="AAL25" s="152"/>
      <c r="AAM25" s="152"/>
      <c r="AAN25" s="152"/>
      <c r="AAO25" s="152"/>
      <c r="AAP25" s="152"/>
      <c r="AAQ25" s="152"/>
      <c r="AAR25" s="152"/>
      <c r="AAS25" s="152"/>
      <c r="AAT25" s="152"/>
      <c r="AAU25" s="152"/>
      <c r="AAV25" s="152"/>
      <c r="AAW25" s="152"/>
      <c r="AAX25" s="152"/>
      <c r="AAY25" s="152"/>
      <c r="AAZ25" s="152"/>
      <c r="ABA25" s="152"/>
      <c r="ABB25" s="152"/>
      <c r="ABC25" s="152"/>
      <c r="ABD25" s="152"/>
      <c r="ABE25" s="152"/>
      <c r="ABF25" s="152"/>
      <c r="ABG25" s="152"/>
      <c r="ABH25" s="152"/>
      <c r="ABI25" s="152"/>
      <c r="ABJ25" s="152"/>
      <c r="ABK25" s="152"/>
      <c r="ABL25" s="152"/>
      <c r="ABM25" s="152"/>
      <c r="ABN25" s="152"/>
      <c r="ABO25" s="152"/>
      <c r="ABP25" s="152"/>
      <c r="ABQ25" s="152"/>
      <c r="ABR25" s="152"/>
      <c r="ABS25" s="152"/>
      <c r="ABT25" s="152"/>
      <c r="ABU25" s="152"/>
      <c r="ABV25" s="152"/>
      <c r="ABW25" s="152"/>
      <c r="ABX25" s="152"/>
      <c r="ABY25" s="152"/>
      <c r="ABZ25" s="152"/>
      <c r="ACA25" s="152"/>
      <c r="ACB25" s="152"/>
      <c r="ACC25" s="152"/>
      <c r="ACD25" s="152"/>
      <c r="ACE25" s="152"/>
      <c r="ACF25" s="152"/>
      <c r="ACG25" s="152"/>
      <c r="ACH25" s="152"/>
      <c r="ACI25" s="152"/>
      <c r="ACJ25" s="152"/>
      <c r="ACK25" s="152"/>
      <c r="ACL25" s="152"/>
      <c r="ACM25" s="152"/>
      <c r="ACN25" s="152"/>
      <c r="ACO25" s="152"/>
      <c r="ACP25" s="152"/>
      <c r="ACQ25" s="152"/>
      <c r="ACR25" s="152"/>
      <c r="ACS25" s="152"/>
      <c r="ACT25" s="152"/>
      <c r="ACU25" s="152"/>
      <c r="ACV25" s="152"/>
      <c r="ACW25" s="152"/>
      <c r="ACX25" s="152"/>
      <c r="ACY25" s="152"/>
      <c r="ACZ25" s="152"/>
      <c r="ADA25" s="152"/>
      <c r="ADB25" s="152"/>
      <c r="ADC25" s="152"/>
      <c r="ADD25" s="152"/>
      <c r="ADE25" s="152"/>
      <c r="ADF25" s="152"/>
      <c r="ADG25" s="152"/>
      <c r="ADH25" s="152"/>
      <c r="ADI25" s="152"/>
      <c r="ADJ25" s="152"/>
      <c r="ADK25" s="152"/>
      <c r="ADL25" s="152"/>
      <c r="ADM25" s="152"/>
      <c r="ADN25" s="152"/>
      <c r="ADO25" s="152"/>
      <c r="ADP25" s="152"/>
      <c r="ADQ25" s="152"/>
      <c r="ADR25" s="152"/>
      <c r="ADS25" s="152"/>
      <c r="ADT25" s="152"/>
      <c r="ADU25" s="152"/>
      <c r="ADV25" s="152"/>
      <c r="ADW25" s="152"/>
      <c r="ADX25" s="152"/>
      <c r="ADY25" s="152"/>
      <c r="ADZ25" s="152"/>
      <c r="AEA25" s="152"/>
      <c r="AEB25" s="152"/>
      <c r="AEC25" s="152"/>
      <c r="AED25" s="152"/>
      <c r="AEE25" s="152"/>
      <c r="AEF25" s="152"/>
      <c r="AEG25" s="152"/>
      <c r="AEH25" s="152"/>
      <c r="AEI25" s="152"/>
      <c r="AEJ25" s="152"/>
      <c r="AEK25" s="152"/>
      <c r="AEL25" s="152"/>
      <c r="AEM25" s="152"/>
      <c r="AEN25" s="152"/>
      <c r="AEO25" s="152"/>
      <c r="AEP25" s="152"/>
      <c r="AEQ25" s="152"/>
      <c r="AER25" s="152"/>
      <c r="AES25" s="152"/>
      <c r="AET25" s="152"/>
      <c r="AEU25" s="152"/>
      <c r="AEV25" s="152"/>
      <c r="AEW25" s="152"/>
      <c r="AEX25" s="152"/>
      <c r="AEY25" s="152"/>
      <c r="AEZ25" s="152"/>
      <c r="AFA25" s="152"/>
      <c r="AFB25" s="152"/>
      <c r="AFC25" s="152"/>
      <c r="AFD25" s="152"/>
      <c r="AFE25" s="152"/>
      <c r="AFF25" s="152"/>
      <c r="AFG25" s="152"/>
      <c r="AFH25" s="152"/>
      <c r="AFI25" s="152"/>
      <c r="AFJ25" s="152"/>
      <c r="AFK25" s="152"/>
      <c r="AFL25" s="152"/>
      <c r="AFM25" s="152"/>
      <c r="AFN25" s="152"/>
      <c r="AFO25" s="152"/>
      <c r="AFP25" s="152"/>
      <c r="AFQ25" s="152"/>
      <c r="AFR25" s="152"/>
      <c r="AFS25" s="152"/>
      <c r="AFT25" s="152"/>
      <c r="AFU25" s="152"/>
      <c r="AFV25" s="152"/>
      <c r="AFW25" s="152"/>
      <c r="AFX25" s="152"/>
      <c r="AFY25" s="152"/>
      <c r="AFZ25" s="152"/>
      <c r="AGA25" s="152"/>
      <c r="AGB25" s="152"/>
      <c r="AGC25" s="152"/>
      <c r="AGD25" s="152"/>
      <c r="AGE25" s="152"/>
      <c r="AGF25" s="152"/>
      <c r="AGG25" s="152"/>
      <c r="AGH25" s="152"/>
      <c r="AGI25" s="152"/>
      <c r="AGJ25" s="152"/>
      <c r="AGK25" s="152"/>
      <c r="AGL25" s="152"/>
      <c r="AGM25" s="152"/>
      <c r="AGN25" s="152"/>
      <c r="AGO25" s="152"/>
      <c r="AGP25" s="152"/>
      <c r="AGQ25" s="152"/>
      <c r="AGR25" s="152"/>
      <c r="AGS25" s="152"/>
      <c r="AGT25" s="152"/>
      <c r="AGU25" s="152"/>
      <c r="AGV25" s="152"/>
      <c r="AGW25" s="152"/>
      <c r="AGX25" s="152"/>
      <c r="AGY25" s="152"/>
      <c r="AGZ25" s="152"/>
      <c r="AHA25" s="152"/>
      <c r="AHB25" s="152"/>
      <c r="AHC25" s="152"/>
      <c r="AHD25" s="152"/>
      <c r="AHE25" s="152"/>
      <c r="AHF25" s="152"/>
      <c r="AHG25" s="152"/>
      <c r="AHH25" s="152"/>
      <c r="AHI25" s="152"/>
      <c r="AHJ25" s="152"/>
      <c r="AHK25" s="152"/>
      <c r="AHL25" s="152"/>
      <c r="AHM25" s="152"/>
      <c r="AHN25" s="152"/>
      <c r="AHO25" s="152"/>
      <c r="AHP25" s="152"/>
      <c r="AHQ25" s="152"/>
      <c r="AHR25" s="152"/>
      <c r="AHS25" s="152"/>
      <c r="AHT25" s="152"/>
      <c r="AHU25" s="152"/>
      <c r="AHV25" s="152"/>
      <c r="AHW25" s="152"/>
      <c r="AHX25" s="152"/>
      <c r="AHY25" s="152"/>
      <c r="AHZ25" s="152"/>
      <c r="AIA25" s="152"/>
      <c r="AIB25" s="152"/>
      <c r="AIC25" s="152"/>
      <c r="AID25" s="152"/>
      <c r="AIE25" s="152"/>
      <c r="AIF25" s="152"/>
      <c r="AIG25" s="152"/>
      <c r="AIH25" s="152"/>
      <c r="AII25" s="152"/>
      <c r="AIJ25" s="152"/>
      <c r="AIK25" s="152"/>
      <c r="AIL25" s="152"/>
      <c r="AIM25" s="152"/>
      <c r="AIN25" s="152"/>
      <c r="AIO25" s="152"/>
      <c r="AIP25" s="152"/>
      <c r="AIQ25" s="152"/>
      <c r="AIR25" s="152"/>
      <c r="AIS25" s="152"/>
      <c r="AIT25" s="152"/>
      <c r="AIU25" s="152"/>
      <c r="AIV25" s="152"/>
      <c r="AIW25" s="152"/>
      <c r="AIX25" s="152"/>
      <c r="AIY25" s="152"/>
      <c r="AIZ25" s="152"/>
      <c r="AJA25" s="152"/>
      <c r="AJB25" s="152"/>
      <c r="AJC25" s="152"/>
      <c r="AJD25" s="152"/>
      <c r="AJE25" s="152"/>
      <c r="AJF25" s="152"/>
      <c r="AJG25" s="152"/>
      <c r="AJH25" s="152"/>
      <c r="AJI25" s="152"/>
      <c r="AJJ25" s="152"/>
      <c r="AJK25" s="152"/>
      <c r="AJL25" s="152"/>
      <c r="AJM25" s="152"/>
      <c r="AJN25" s="152"/>
      <c r="AJO25" s="152"/>
      <c r="AJP25" s="152"/>
      <c r="AJQ25" s="152"/>
      <c r="AJR25" s="152"/>
      <c r="AJS25" s="152"/>
      <c r="AJT25" s="152"/>
      <c r="AJU25" s="152"/>
      <c r="AJV25" s="152"/>
      <c r="AJW25" s="152"/>
      <c r="AJX25" s="152"/>
      <c r="AJY25" s="152"/>
      <c r="AJZ25" s="152"/>
      <c r="AKA25" s="152"/>
      <c r="AKB25" s="152"/>
      <c r="AKC25" s="152"/>
      <c r="AKD25" s="152"/>
      <c r="AKE25" s="152"/>
      <c r="AKF25" s="152"/>
      <c r="AKG25" s="152"/>
      <c r="AKH25" s="152"/>
      <c r="AKI25" s="152"/>
      <c r="AKJ25" s="152"/>
      <c r="AKK25" s="152"/>
      <c r="AKL25" s="152"/>
      <c r="AKM25" s="152"/>
      <c r="AKN25" s="152"/>
      <c r="AKO25" s="152"/>
      <c r="AKP25" s="152"/>
      <c r="AKQ25" s="152"/>
      <c r="AKR25" s="152"/>
      <c r="AKS25" s="152"/>
      <c r="AKT25" s="152"/>
      <c r="AKU25" s="152"/>
      <c r="AKV25" s="152"/>
      <c r="AKW25" s="152"/>
      <c r="AKX25" s="152"/>
      <c r="AKY25" s="152"/>
      <c r="AKZ25" s="152"/>
      <c r="ALA25" s="152"/>
      <c r="ALB25" s="152"/>
      <c r="ALC25" s="152"/>
      <c r="ALD25" s="152"/>
      <c r="ALE25" s="152"/>
      <c r="ALF25" s="152"/>
      <c r="ALG25" s="152"/>
      <c r="ALH25" s="152"/>
      <c r="ALI25" s="152"/>
      <c r="ALJ25" s="152"/>
      <c r="ALK25" s="152"/>
      <c r="ALL25" s="152"/>
      <c r="ALM25" s="152"/>
      <c r="ALN25" s="152"/>
      <c r="ALO25" s="152"/>
      <c r="ALP25" s="152"/>
      <c r="ALQ25" s="152"/>
      <c r="ALR25" s="152"/>
      <c r="ALS25" s="152"/>
      <c r="ALT25" s="152"/>
      <c r="ALU25" s="152"/>
      <c r="ALV25" s="152"/>
      <c r="ALW25" s="152"/>
      <c r="ALX25" s="152"/>
      <c r="ALY25" s="152"/>
      <c r="ALZ25" s="152"/>
      <c r="AMA25" s="152"/>
      <c r="AMB25" s="152"/>
      <c r="AMC25" s="152"/>
      <c r="AMD25" s="152"/>
      <c r="AME25" s="152"/>
      <c r="AMF25" s="152"/>
      <c r="AMG25" s="152"/>
      <c r="AMH25" s="152"/>
      <c r="AMI25" s="152"/>
      <c r="AMJ25" s="152"/>
      <c r="AMK25" s="152"/>
      <c r="AML25" s="152"/>
      <c r="AMM25" s="152"/>
      <c r="AMN25" s="152"/>
      <c r="AMO25" s="152"/>
      <c r="AMP25" s="152"/>
      <c r="AMQ25" s="152"/>
      <c r="AMR25" s="152"/>
      <c r="AMS25" s="152"/>
      <c r="AMT25" s="152"/>
      <c r="AMU25" s="152"/>
      <c r="AMV25" s="152"/>
      <c r="AMW25" s="152"/>
      <c r="AMX25" s="152"/>
      <c r="AMY25" s="152"/>
      <c r="AMZ25" s="152"/>
      <c r="ANA25" s="152"/>
      <c r="ANB25" s="152"/>
      <c r="ANC25" s="152"/>
      <c r="AND25" s="152"/>
      <c r="ANE25" s="152"/>
      <c r="ANF25" s="152"/>
      <c r="ANG25" s="152"/>
      <c r="ANH25" s="152"/>
      <c r="ANI25" s="152"/>
      <c r="ANJ25" s="152"/>
      <c r="ANK25" s="152"/>
      <c r="ANL25" s="152"/>
      <c r="ANM25" s="152"/>
      <c r="ANN25" s="152"/>
      <c r="ANO25" s="152"/>
      <c r="ANP25" s="152"/>
      <c r="ANQ25" s="152"/>
      <c r="ANR25" s="152"/>
      <c r="ANS25" s="152"/>
      <c r="ANT25" s="152"/>
      <c r="ANU25" s="152"/>
      <c r="ANV25" s="152"/>
      <c r="ANW25" s="152"/>
      <c r="ANX25" s="152"/>
      <c r="ANY25" s="152"/>
      <c r="ANZ25" s="152"/>
      <c r="AOA25" s="152"/>
      <c r="AOB25" s="152"/>
      <c r="AOC25" s="152"/>
      <c r="AOD25" s="152"/>
      <c r="AOE25" s="152"/>
      <c r="AOF25" s="152"/>
      <c r="AOG25" s="152"/>
      <c r="AOH25" s="152"/>
      <c r="AOI25" s="152"/>
      <c r="AOJ25" s="152"/>
      <c r="AOK25" s="152"/>
      <c r="AOL25" s="152"/>
      <c r="AOM25" s="152"/>
      <c r="AON25" s="152"/>
      <c r="AOO25" s="152"/>
      <c r="AOP25" s="152"/>
      <c r="AOQ25" s="152"/>
      <c r="AOR25" s="152"/>
      <c r="AOS25" s="152"/>
      <c r="AOT25" s="152"/>
      <c r="AOU25" s="152"/>
      <c r="AOV25" s="152"/>
      <c r="AOW25" s="152"/>
      <c r="AOX25" s="152"/>
      <c r="AOY25" s="152"/>
      <c r="AOZ25" s="152"/>
      <c r="APA25" s="152"/>
      <c r="APB25" s="152"/>
      <c r="APC25" s="152"/>
      <c r="APD25" s="152"/>
      <c r="APE25" s="152"/>
      <c r="APF25" s="152"/>
      <c r="APG25" s="152"/>
      <c r="APH25" s="152"/>
      <c r="API25" s="152"/>
      <c r="APJ25" s="152"/>
      <c r="APK25" s="152"/>
      <c r="APL25" s="152"/>
      <c r="APM25" s="152"/>
      <c r="APN25" s="152"/>
      <c r="APO25" s="152"/>
      <c r="APP25" s="152"/>
      <c r="APQ25" s="152"/>
      <c r="APR25" s="152"/>
      <c r="APS25" s="152"/>
      <c r="APT25" s="152"/>
      <c r="APU25" s="152"/>
      <c r="APV25" s="152"/>
      <c r="APW25" s="152"/>
      <c r="APX25" s="152"/>
      <c r="APY25" s="152"/>
      <c r="APZ25" s="152"/>
      <c r="AQA25" s="152"/>
      <c r="AQB25" s="152"/>
      <c r="AQC25" s="152"/>
      <c r="AQD25" s="152"/>
      <c r="AQE25" s="152"/>
      <c r="AQF25" s="152"/>
      <c r="AQG25" s="152"/>
      <c r="AQH25" s="152"/>
      <c r="AQI25" s="152"/>
      <c r="AQJ25" s="152"/>
      <c r="AQK25" s="152"/>
      <c r="AQL25" s="152"/>
      <c r="AQM25" s="152"/>
      <c r="AQN25" s="152"/>
      <c r="AQO25" s="152"/>
      <c r="AQP25" s="152"/>
      <c r="AQQ25" s="152"/>
      <c r="AQR25" s="152"/>
      <c r="AQS25" s="152"/>
      <c r="AQT25" s="152"/>
      <c r="AQU25" s="152"/>
      <c r="AQV25" s="152"/>
      <c r="AQW25" s="152"/>
      <c r="AQX25" s="152"/>
      <c r="AQY25" s="152"/>
      <c r="AQZ25" s="152"/>
      <c r="ARA25" s="152"/>
      <c r="ARB25" s="152"/>
      <c r="ARC25" s="152"/>
      <c r="ARD25" s="152"/>
      <c r="ARE25" s="152"/>
      <c r="ARF25" s="152"/>
      <c r="ARG25" s="152"/>
      <c r="ARH25" s="152"/>
      <c r="ARI25" s="152"/>
      <c r="ARJ25" s="152"/>
      <c r="ARK25" s="152"/>
      <c r="ARL25" s="152"/>
      <c r="ARM25" s="152"/>
      <c r="ARN25" s="152"/>
      <c r="ARO25" s="152"/>
      <c r="ARP25" s="152"/>
      <c r="ARQ25" s="152"/>
      <c r="ARR25" s="152"/>
      <c r="ARS25" s="152"/>
      <c r="ART25" s="152"/>
      <c r="ARU25" s="152"/>
      <c r="ARV25" s="152"/>
      <c r="ARW25" s="152"/>
      <c r="ARX25" s="152"/>
      <c r="ARY25" s="152"/>
      <c r="ARZ25" s="152"/>
      <c r="ASA25" s="152"/>
      <c r="ASB25" s="152"/>
      <c r="ASC25" s="152"/>
      <c r="ASD25" s="152"/>
      <c r="ASE25" s="152"/>
      <c r="ASF25" s="152"/>
      <c r="ASG25" s="152"/>
      <c r="ASH25" s="152"/>
      <c r="ASI25" s="152"/>
      <c r="ASJ25" s="152"/>
      <c r="ASK25" s="152"/>
      <c r="ASL25" s="152"/>
      <c r="ASM25" s="152"/>
      <c r="ASN25" s="152"/>
      <c r="ASO25" s="152"/>
      <c r="ASP25" s="152"/>
      <c r="ASQ25" s="152"/>
      <c r="ASR25" s="152"/>
      <c r="ASS25" s="152"/>
      <c r="AST25" s="152"/>
      <c r="ASU25" s="152"/>
      <c r="ASV25" s="152"/>
      <c r="ASW25" s="152"/>
      <c r="ASX25" s="152"/>
      <c r="ASY25" s="152"/>
      <c r="ASZ25" s="152"/>
      <c r="ATA25" s="152"/>
      <c r="ATB25" s="152"/>
      <c r="ATC25" s="152"/>
      <c r="ATD25" s="152"/>
      <c r="ATE25" s="152"/>
      <c r="ATF25" s="152"/>
      <c r="ATG25" s="152"/>
      <c r="ATH25" s="152"/>
      <c r="ATI25" s="152"/>
      <c r="ATJ25" s="152"/>
      <c r="ATK25" s="152"/>
      <c r="ATL25" s="152"/>
      <c r="ATM25" s="152"/>
      <c r="ATN25" s="152"/>
      <c r="ATO25" s="152"/>
      <c r="ATP25" s="152"/>
      <c r="ATQ25" s="152"/>
      <c r="ATR25" s="152"/>
      <c r="ATS25" s="152"/>
      <c r="ATT25" s="152"/>
      <c r="ATU25" s="152"/>
      <c r="ATV25" s="152"/>
      <c r="ATW25" s="152"/>
      <c r="ATX25" s="152"/>
      <c r="ATY25" s="152"/>
      <c r="ATZ25" s="152"/>
      <c r="AUA25" s="152"/>
      <c r="AUB25" s="152"/>
      <c r="AUC25" s="152"/>
      <c r="AUD25" s="152"/>
      <c r="AUE25" s="152"/>
      <c r="AUF25" s="152"/>
      <c r="AUG25" s="152"/>
      <c r="AUH25" s="152"/>
      <c r="AUI25" s="152"/>
      <c r="AUJ25" s="152"/>
      <c r="AUK25" s="152"/>
      <c r="AUL25" s="152"/>
      <c r="AUM25" s="152"/>
      <c r="AUN25" s="152"/>
      <c r="AUO25" s="152"/>
      <c r="AUP25" s="152"/>
      <c r="AUQ25" s="152"/>
      <c r="AUR25" s="152"/>
      <c r="AUS25" s="152"/>
      <c r="AUT25" s="152"/>
      <c r="AUU25" s="152"/>
      <c r="AUV25" s="152"/>
      <c r="AUW25" s="152"/>
      <c r="AUX25" s="152"/>
      <c r="AUY25" s="152"/>
      <c r="AUZ25" s="152"/>
      <c r="AVA25" s="152"/>
      <c r="AVB25" s="152"/>
      <c r="AVC25" s="152"/>
      <c r="AVD25" s="152"/>
      <c r="AVE25" s="152"/>
      <c r="AVF25" s="152"/>
      <c r="AVG25" s="152"/>
      <c r="AVH25" s="152"/>
      <c r="AVI25" s="152"/>
      <c r="AVJ25" s="152"/>
      <c r="AVK25" s="152"/>
      <c r="AVL25" s="152"/>
      <c r="AVM25" s="152"/>
      <c r="AVN25" s="152"/>
      <c r="AVO25" s="152"/>
      <c r="AVP25" s="152"/>
      <c r="AVQ25" s="152"/>
      <c r="AVR25" s="152"/>
      <c r="AVS25" s="152"/>
      <c r="AVT25" s="152"/>
      <c r="AVU25" s="152"/>
      <c r="AVV25" s="152"/>
      <c r="AVW25" s="152"/>
      <c r="AVX25" s="152"/>
      <c r="AVY25" s="152"/>
      <c r="AVZ25" s="152"/>
      <c r="AWA25" s="152"/>
      <c r="AWB25" s="152"/>
      <c r="AWC25" s="152"/>
      <c r="AWD25" s="152"/>
      <c r="AWE25" s="152"/>
      <c r="AWF25" s="152"/>
      <c r="AWG25" s="152"/>
      <c r="AWH25" s="152"/>
      <c r="AWI25" s="152"/>
      <c r="AWJ25" s="152"/>
      <c r="AWK25" s="152"/>
      <c r="AWL25" s="152"/>
      <c r="AWM25" s="152"/>
      <c r="AWN25" s="152"/>
      <c r="AWO25" s="152"/>
      <c r="AWP25" s="152"/>
      <c r="AWQ25" s="152"/>
      <c r="AWR25" s="152"/>
      <c r="AWS25" s="152"/>
      <c r="AWT25" s="152"/>
      <c r="AWU25" s="152"/>
      <c r="AWV25" s="152"/>
      <c r="AWW25" s="152"/>
      <c r="AWX25" s="152"/>
      <c r="AWY25" s="152"/>
      <c r="AWZ25" s="152"/>
      <c r="AXA25" s="152"/>
      <c r="AXB25" s="152"/>
      <c r="AXC25" s="152"/>
      <c r="AXD25" s="152"/>
      <c r="AXE25" s="152"/>
      <c r="AXF25" s="152"/>
      <c r="AXG25" s="152"/>
      <c r="AXH25" s="152"/>
      <c r="AXI25" s="152"/>
      <c r="AXJ25" s="152"/>
      <c r="AXK25" s="152"/>
      <c r="AXL25" s="152"/>
      <c r="AXM25" s="152"/>
      <c r="AXN25" s="152"/>
      <c r="AXO25" s="152"/>
      <c r="AXP25" s="152"/>
      <c r="AXQ25" s="152"/>
      <c r="AXR25" s="152"/>
      <c r="AXS25" s="152"/>
      <c r="AXT25" s="152"/>
      <c r="AXU25" s="152"/>
      <c r="AXV25" s="152"/>
      <c r="AXW25" s="152"/>
      <c r="AXX25" s="152"/>
      <c r="AXY25" s="152"/>
      <c r="AXZ25" s="152"/>
      <c r="AYA25" s="152"/>
      <c r="AYB25" s="152"/>
      <c r="AYC25" s="152"/>
      <c r="AYD25" s="152"/>
      <c r="AYE25" s="152"/>
      <c r="AYF25" s="152"/>
      <c r="AYG25" s="152"/>
      <c r="AYH25" s="152"/>
      <c r="AYI25" s="152"/>
      <c r="AYJ25" s="152"/>
      <c r="AYK25" s="152"/>
      <c r="AYL25" s="152"/>
      <c r="AYM25" s="152"/>
      <c r="AYN25" s="152"/>
      <c r="AYO25" s="152"/>
      <c r="AYP25" s="152"/>
      <c r="AYQ25" s="152"/>
      <c r="AYR25" s="152"/>
      <c r="AYS25" s="152"/>
      <c r="AYT25" s="152"/>
      <c r="AYU25" s="152"/>
      <c r="AYV25" s="152"/>
      <c r="AYW25" s="152"/>
      <c r="AYX25" s="152"/>
      <c r="AYY25" s="152"/>
      <c r="AYZ25" s="152"/>
      <c r="AZA25" s="152"/>
      <c r="AZB25" s="152"/>
      <c r="AZC25" s="152"/>
      <c r="AZD25" s="152"/>
      <c r="AZE25" s="152"/>
      <c r="AZF25" s="152"/>
      <c r="AZG25" s="152"/>
      <c r="AZH25" s="152"/>
      <c r="AZI25" s="152"/>
      <c r="AZJ25" s="152"/>
      <c r="AZK25" s="152"/>
      <c r="AZL25" s="152"/>
      <c r="AZM25" s="152"/>
      <c r="AZN25" s="152"/>
      <c r="AZO25" s="152"/>
      <c r="AZP25" s="152"/>
      <c r="AZQ25" s="152"/>
      <c r="AZR25" s="152"/>
      <c r="AZS25" s="152"/>
      <c r="AZT25" s="152"/>
      <c r="AZU25" s="152"/>
      <c r="AZV25" s="152"/>
      <c r="AZW25" s="152"/>
      <c r="AZX25" s="152"/>
      <c r="AZY25" s="152"/>
      <c r="AZZ25" s="152"/>
      <c r="BAA25" s="152"/>
      <c r="BAB25" s="152"/>
      <c r="BAC25" s="152"/>
      <c r="BAD25" s="152"/>
      <c r="BAE25" s="152"/>
      <c r="BAF25" s="152"/>
      <c r="BAG25" s="152"/>
      <c r="BAH25" s="152"/>
      <c r="BAI25" s="152"/>
      <c r="BAJ25" s="152"/>
      <c r="BAK25" s="152"/>
      <c r="BAL25" s="152"/>
      <c r="BAM25" s="152"/>
      <c r="BAN25" s="152"/>
      <c r="BAO25" s="152"/>
      <c r="BAP25" s="152"/>
      <c r="BAQ25" s="152"/>
      <c r="BAR25" s="152"/>
      <c r="BAS25" s="152"/>
      <c r="BAT25" s="152"/>
      <c r="BAU25" s="152"/>
      <c r="BAV25" s="152"/>
      <c r="BAW25" s="152"/>
      <c r="BAX25" s="152"/>
      <c r="BAY25" s="152"/>
      <c r="BAZ25" s="152"/>
      <c r="BBA25" s="152"/>
      <c r="BBB25" s="152"/>
      <c r="BBC25" s="152"/>
      <c r="BBD25" s="152"/>
      <c r="BBE25" s="152"/>
      <c r="BBF25" s="152"/>
      <c r="BBG25" s="152"/>
      <c r="BBH25" s="152"/>
      <c r="BBI25" s="152"/>
      <c r="BBJ25" s="152"/>
      <c r="BBK25" s="152"/>
      <c r="BBL25" s="152"/>
      <c r="BBM25" s="152"/>
      <c r="BBN25" s="152"/>
      <c r="BBO25" s="152"/>
      <c r="BBP25" s="152"/>
      <c r="BBQ25" s="152"/>
      <c r="BBR25" s="152"/>
      <c r="BBS25" s="152"/>
      <c r="BBT25" s="152"/>
      <c r="BBU25" s="152"/>
      <c r="BBV25" s="152"/>
      <c r="BBW25" s="152"/>
      <c r="BBX25" s="152"/>
      <c r="BBY25" s="152"/>
      <c r="BBZ25" s="152"/>
      <c r="BCA25" s="152"/>
      <c r="BCB25" s="152"/>
      <c r="BCC25" s="152"/>
      <c r="BCD25" s="152"/>
      <c r="BCE25" s="152"/>
      <c r="BCF25" s="152"/>
      <c r="BCG25" s="152"/>
      <c r="BCH25" s="152"/>
      <c r="BCI25" s="152"/>
      <c r="BCJ25" s="152"/>
      <c r="BCK25" s="152"/>
      <c r="BCL25" s="152"/>
      <c r="BCM25" s="152"/>
      <c r="BCN25" s="152"/>
      <c r="BCO25" s="152"/>
      <c r="BCP25" s="152"/>
      <c r="BCQ25" s="152"/>
      <c r="BCR25" s="152"/>
      <c r="BCS25" s="152"/>
      <c r="BCT25" s="152"/>
      <c r="BCU25" s="152"/>
      <c r="BCV25" s="152"/>
      <c r="BCW25" s="152"/>
      <c r="BCX25" s="152"/>
      <c r="BCY25" s="152"/>
      <c r="BCZ25" s="152"/>
      <c r="BDA25" s="152"/>
      <c r="BDB25" s="152"/>
      <c r="BDC25" s="152"/>
      <c r="BDD25" s="152"/>
      <c r="BDE25" s="152"/>
      <c r="BDF25" s="152"/>
      <c r="BDG25" s="152"/>
      <c r="BDH25" s="152"/>
      <c r="BDI25" s="152"/>
      <c r="BDJ25" s="152"/>
      <c r="BDK25" s="152"/>
      <c r="BDL25" s="152"/>
      <c r="BDM25" s="152"/>
      <c r="BDN25" s="152"/>
      <c r="BDO25" s="152"/>
      <c r="BDP25" s="152"/>
      <c r="BDQ25" s="152"/>
      <c r="BDR25" s="152"/>
      <c r="BDS25" s="152"/>
      <c r="BDT25" s="152"/>
      <c r="BDU25" s="152"/>
      <c r="BDV25" s="152"/>
      <c r="BDW25" s="152"/>
      <c r="BDX25" s="152"/>
      <c r="BDY25" s="152"/>
      <c r="BDZ25" s="152"/>
      <c r="BEA25" s="152"/>
      <c r="BEB25" s="152"/>
      <c r="BEC25" s="152"/>
      <c r="BED25" s="152"/>
      <c r="BEE25" s="152"/>
      <c r="BEF25" s="152"/>
      <c r="BEG25" s="152"/>
      <c r="BEH25" s="152"/>
      <c r="BEI25" s="152"/>
      <c r="BEJ25" s="152"/>
      <c r="BEK25" s="152"/>
      <c r="BEL25" s="152"/>
      <c r="BEM25" s="152"/>
      <c r="BEN25" s="152"/>
      <c r="BEO25" s="152"/>
      <c r="BEP25" s="152"/>
      <c r="BEQ25" s="152"/>
      <c r="BER25" s="152"/>
      <c r="BES25" s="152"/>
      <c r="BET25" s="152"/>
      <c r="BEU25" s="152"/>
      <c r="BEV25" s="152"/>
      <c r="BEW25" s="152"/>
      <c r="BEX25" s="152"/>
      <c r="BEY25" s="152"/>
      <c r="BEZ25" s="152"/>
      <c r="BFA25" s="152"/>
      <c r="BFB25" s="152"/>
      <c r="BFC25" s="152"/>
      <c r="BFD25" s="152"/>
      <c r="BFE25" s="152"/>
      <c r="BFF25" s="152"/>
      <c r="BFG25" s="152"/>
      <c r="BFH25" s="152"/>
      <c r="BFI25" s="152"/>
      <c r="BFJ25" s="152"/>
      <c r="BFK25" s="152"/>
      <c r="BFL25" s="152"/>
      <c r="BFM25" s="152"/>
      <c r="BFN25" s="152"/>
      <c r="BFO25" s="152"/>
      <c r="BFP25" s="152"/>
      <c r="BFQ25" s="152"/>
      <c r="BFR25" s="152"/>
      <c r="BFS25" s="152"/>
      <c r="BFT25" s="152"/>
      <c r="BFU25" s="152"/>
      <c r="BFV25" s="152"/>
      <c r="BFW25" s="152"/>
      <c r="BFX25" s="152"/>
      <c r="BFY25" s="152"/>
      <c r="BFZ25" s="152"/>
      <c r="BGA25" s="152"/>
      <c r="BGB25" s="152"/>
      <c r="BGC25" s="152"/>
      <c r="BGD25" s="152"/>
      <c r="BGE25" s="152"/>
      <c r="BGF25" s="152"/>
      <c r="BGG25" s="152"/>
      <c r="BGH25" s="152"/>
      <c r="BGI25" s="152"/>
      <c r="BGJ25" s="152"/>
      <c r="BGK25" s="152"/>
      <c r="BGL25" s="152"/>
      <c r="BGM25" s="152"/>
      <c r="BGN25" s="152"/>
      <c r="BGO25" s="152"/>
      <c r="BGP25" s="152"/>
      <c r="BGQ25" s="152"/>
      <c r="BGR25" s="152"/>
      <c r="BGS25" s="152"/>
      <c r="BGT25" s="152"/>
      <c r="BGU25" s="152"/>
      <c r="BGV25" s="152"/>
      <c r="BGW25" s="152"/>
      <c r="BGX25" s="152"/>
      <c r="BGY25" s="152"/>
      <c r="BGZ25" s="152"/>
      <c r="BHA25" s="152"/>
      <c r="BHB25" s="152"/>
      <c r="BHC25" s="152"/>
      <c r="BHD25" s="152"/>
      <c r="BHE25" s="152"/>
      <c r="BHF25" s="152"/>
      <c r="BHG25" s="152"/>
      <c r="BHH25" s="152"/>
      <c r="BHI25" s="152"/>
      <c r="BHJ25" s="152"/>
      <c r="BHK25" s="152"/>
      <c r="BHL25" s="152"/>
      <c r="BHM25" s="152"/>
      <c r="BHN25" s="152"/>
      <c r="BHO25" s="152"/>
      <c r="BHP25" s="152"/>
      <c r="BHQ25" s="152"/>
      <c r="BHR25" s="152"/>
      <c r="BHS25" s="152"/>
      <c r="BHT25" s="152"/>
      <c r="BHU25" s="152"/>
      <c r="BHV25" s="152"/>
      <c r="BHW25" s="152"/>
      <c r="BHX25" s="152"/>
      <c r="BHY25" s="152"/>
      <c r="BHZ25" s="152"/>
      <c r="BIA25" s="152"/>
      <c r="BIB25" s="152"/>
      <c r="BIC25" s="152"/>
      <c r="BID25" s="152"/>
      <c r="BIE25" s="152"/>
      <c r="BIF25" s="152"/>
      <c r="BIG25" s="152"/>
      <c r="BIH25" s="152"/>
      <c r="BII25" s="152"/>
      <c r="BIJ25" s="152"/>
      <c r="BIK25" s="152"/>
      <c r="BIL25" s="152"/>
      <c r="BIM25" s="152"/>
      <c r="BIN25" s="152"/>
      <c r="BIO25" s="152"/>
      <c r="BIP25" s="152"/>
      <c r="BIQ25" s="152"/>
      <c r="BIR25" s="152"/>
      <c r="BIS25" s="152"/>
      <c r="BIT25" s="152"/>
      <c r="BIU25" s="152"/>
      <c r="BIV25" s="152"/>
      <c r="BIW25" s="152"/>
      <c r="BIX25" s="152"/>
      <c r="BIY25" s="152"/>
      <c r="BIZ25" s="152"/>
      <c r="BJA25" s="152"/>
      <c r="BJB25" s="152"/>
      <c r="BJC25" s="152"/>
      <c r="BJD25" s="152"/>
      <c r="BJE25" s="152"/>
      <c r="BJF25" s="152"/>
      <c r="BJG25" s="152"/>
      <c r="BJH25" s="152"/>
      <c r="BJI25" s="152"/>
      <c r="BJJ25" s="152"/>
      <c r="BJK25" s="152"/>
      <c r="BJL25" s="152"/>
      <c r="BJM25" s="152"/>
      <c r="BJN25" s="152"/>
      <c r="BJO25" s="152"/>
      <c r="BJP25" s="152"/>
      <c r="BJQ25" s="152"/>
      <c r="BJR25" s="152"/>
      <c r="BJS25" s="152"/>
      <c r="BJT25" s="152"/>
      <c r="BJU25" s="152"/>
      <c r="BJV25" s="152"/>
      <c r="BJW25" s="152"/>
      <c r="BJX25" s="152"/>
      <c r="BJY25" s="152"/>
      <c r="BJZ25" s="152"/>
      <c r="BKA25" s="152"/>
      <c r="BKB25" s="152"/>
      <c r="BKC25" s="152"/>
      <c r="BKD25" s="152"/>
      <c r="BKE25" s="152"/>
      <c r="BKF25" s="152"/>
      <c r="BKG25" s="152"/>
      <c r="BKH25" s="152"/>
      <c r="BKI25" s="152"/>
      <c r="BKJ25" s="152"/>
      <c r="BKK25" s="152"/>
      <c r="BKL25" s="152"/>
      <c r="BKM25" s="152"/>
      <c r="BKN25" s="152"/>
      <c r="BKO25" s="152"/>
      <c r="BKP25" s="152"/>
      <c r="BKQ25" s="152"/>
      <c r="BKR25" s="152"/>
      <c r="BKS25" s="152"/>
      <c r="BKT25" s="152"/>
      <c r="BKU25" s="152"/>
      <c r="BKV25" s="152"/>
      <c r="BKW25" s="152"/>
      <c r="BKX25" s="152"/>
      <c r="BKY25" s="152"/>
      <c r="BKZ25" s="152"/>
      <c r="BLA25" s="152"/>
      <c r="BLB25" s="152"/>
      <c r="BLC25" s="152"/>
      <c r="BLD25" s="152"/>
      <c r="BLE25" s="152"/>
      <c r="BLF25" s="152"/>
      <c r="BLG25" s="152"/>
      <c r="BLH25" s="152"/>
      <c r="BLI25" s="152"/>
      <c r="BLJ25" s="152"/>
      <c r="BLK25" s="152"/>
      <c r="BLL25" s="152"/>
      <c r="BLM25" s="152"/>
      <c r="BLN25" s="152"/>
      <c r="BLO25" s="152"/>
      <c r="BLP25" s="152"/>
      <c r="BLQ25" s="152"/>
      <c r="BLR25" s="152"/>
      <c r="BLS25" s="152"/>
      <c r="BLT25" s="152"/>
      <c r="BLU25" s="152"/>
      <c r="BLV25" s="152"/>
      <c r="BLW25" s="152"/>
      <c r="BLX25" s="152"/>
      <c r="BLY25" s="152"/>
      <c r="BLZ25" s="152"/>
      <c r="BMA25" s="152"/>
      <c r="BMB25" s="152"/>
      <c r="BMC25" s="152"/>
      <c r="BMD25" s="152"/>
      <c r="BME25" s="152"/>
      <c r="BMF25" s="152"/>
      <c r="BMG25" s="152"/>
      <c r="BMH25" s="152"/>
      <c r="BMI25" s="152"/>
      <c r="BMJ25" s="152"/>
      <c r="BMK25" s="152"/>
      <c r="BML25" s="152"/>
      <c r="BMM25" s="152"/>
      <c r="BMN25" s="152"/>
      <c r="BMO25" s="152"/>
      <c r="BMP25" s="152"/>
      <c r="BMQ25" s="152"/>
      <c r="BMR25" s="152"/>
      <c r="BMS25" s="152"/>
      <c r="BMT25" s="152"/>
      <c r="BMU25" s="152"/>
      <c r="BMV25" s="152"/>
      <c r="BMW25" s="152"/>
      <c r="BMX25" s="152"/>
      <c r="BMY25" s="152"/>
      <c r="BMZ25" s="152"/>
      <c r="BNA25" s="152"/>
      <c r="BNB25" s="152"/>
      <c r="BNC25" s="152"/>
      <c r="BND25" s="152"/>
      <c r="BNE25" s="152"/>
      <c r="BNF25" s="152"/>
      <c r="BNG25" s="152"/>
      <c r="BNH25" s="152"/>
      <c r="BNI25" s="152"/>
      <c r="BNJ25" s="152"/>
      <c r="BNK25" s="152"/>
      <c r="BNL25" s="152"/>
      <c r="BNM25" s="152"/>
      <c r="BNN25" s="152"/>
      <c r="BNO25" s="152"/>
      <c r="BNP25" s="152"/>
      <c r="BNQ25" s="152"/>
      <c r="BNR25" s="152"/>
      <c r="BNS25" s="152"/>
      <c r="BNT25" s="152"/>
      <c r="BNU25" s="152"/>
      <c r="BNV25" s="152"/>
      <c r="BNW25" s="152"/>
      <c r="BNX25" s="152"/>
      <c r="BNY25" s="152"/>
      <c r="BNZ25" s="152"/>
      <c r="BOA25" s="152"/>
      <c r="BOB25" s="152"/>
      <c r="BOC25" s="152"/>
      <c r="BOD25" s="152"/>
      <c r="BOE25" s="152"/>
      <c r="BOF25" s="152"/>
      <c r="BOG25" s="152"/>
      <c r="BOH25" s="152"/>
      <c r="BOI25" s="152"/>
      <c r="BOJ25" s="152"/>
      <c r="BOK25" s="152"/>
      <c r="BOL25" s="152"/>
      <c r="BOM25" s="152"/>
      <c r="BON25" s="152"/>
      <c r="BOO25" s="152"/>
      <c r="BOP25" s="152"/>
      <c r="BOQ25" s="152"/>
      <c r="BOR25" s="152"/>
      <c r="BOS25" s="152"/>
      <c r="BOT25" s="152"/>
      <c r="BOU25" s="152"/>
      <c r="BOV25" s="152"/>
      <c r="BOW25" s="152"/>
      <c r="BOX25" s="152"/>
      <c r="BOY25" s="152"/>
      <c r="BOZ25" s="152"/>
      <c r="BPA25" s="152"/>
      <c r="BPB25" s="152"/>
      <c r="BPC25" s="152"/>
      <c r="BPD25" s="152"/>
      <c r="BPE25" s="152"/>
      <c r="BPF25" s="152"/>
      <c r="BPG25" s="152"/>
      <c r="BPH25" s="152"/>
      <c r="BPI25" s="152"/>
      <c r="BPJ25" s="152"/>
      <c r="BPK25" s="152"/>
      <c r="BPL25" s="152"/>
      <c r="BPM25" s="152"/>
      <c r="BPN25" s="152"/>
      <c r="BPO25" s="152"/>
      <c r="BPP25" s="152"/>
      <c r="BPQ25" s="152"/>
      <c r="BPR25" s="152"/>
      <c r="BPS25" s="152"/>
      <c r="BPT25" s="152"/>
      <c r="BPU25" s="152"/>
      <c r="BPV25" s="152"/>
      <c r="BPW25" s="152"/>
      <c r="BPX25" s="152"/>
      <c r="BPY25" s="152"/>
      <c r="BPZ25" s="152"/>
      <c r="BQA25" s="152"/>
      <c r="BQB25" s="152"/>
      <c r="BQC25" s="152"/>
      <c r="BQD25" s="152"/>
      <c r="BQE25" s="152"/>
      <c r="BQF25" s="152"/>
      <c r="BQG25" s="152"/>
      <c r="BQH25" s="152"/>
      <c r="BQI25" s="152"/>
      <c r="BQJ25" s="152"/>
      <c r="BQK25" s="152"/>
      <c r="BQL25" s="152"/>
      <c r="BQM25" s="152"/>
      <c r="BQN25" s="152"/>
      <c r="BQO25" s="152"/>
      <c r="BQP25" s="152"/>
      <c r="BQQ25" s="152"/>
      <c r="BQR25" s="152"/>
      <c r="BQS25" s="152"/>
      <c r="BQT25" s="152"/>
      <c r="BQU25" s="152"/>
      <c r="BQV25" s="152"/>
      <c r="BQW25" s="152"/>
      <c r="BQX25" s="152"/>
      <c r="BQY25" s="152"/>
      <c r="BQZ25" s="152"/>
      <c r="BRA25" s="152"/>
      <c r="BRB25" s="152"/>
      <c r="BRC25" s="152"/>
      <c r="BRD25" s="152"/>
      <c r="BRE25" s="152"/>
      <c r="BRF25" s="152"/>
      <c r="BRG25" s="152"/>
      <c r="BRH25" s="152"/>
      <c r="BRI25" s="152"/>
      <c r="BRJ25" s="152"/>
      <c r="BRK25" s="152"/>
      <c r="BRL25" s="152"/>
      <c r="BRM25" s="152"/>
      <c r="BRN25" s="152"/>
      <c r="BRO25" s="152"/>
      <c r="BRP25" s="152"/>
      <c r="BRQ25" s="152"/>
      <c r="BRR25" s="152"/>
      <c r="BRS25" s="152"/>
      <c r="BRT25" s="152"/>
      <c r="BRU25" s="152"/>
      <c r="BRV25" s="152"/>
      <c r="BRW25" s="152"/>
      <c r="BRX25" s="152"/>
      <c r="BRY25" s="152"/>
      <c r="BRZ25" s="152"/>
      <c r="BSA25" s="152"/>
      <c r="BSB25" s="152"/>
      <c r="BSC25" s="152"/>
      <c r="BSD25" s="152"/>
      <c r="BSE25" s="152"/>
      <c r="BSF25" s="152"/>
      <c r="BSG25" s="152"/>
      <c r="BSH25" s="152"/>
      <c r="BSI25" s="152"/>
      <c r="BSJ25" s="152"/>
      <c r="BSK25" s="152"/>
      <c r="BSL25" s="152"/>
      <c r="BSM25" s="152"/>
      <c r="BSN25" s="152"/>
      <c r="BSO25" s="152"/>
      <c r="BSP25" s="152"/>
      <c r="BSQ25" s="152"/>
      <c r="BSR25" s="152"/>
      <c r="BSS25" s="152"/>
      <c r="BST25" s="152"/>
      <c r="BSU25" s="152"/>
      <c r="BSV25" s="152"/>
      <c r="BSW25" s="152"/>
      <c r="BSX25" s="152"/>
      <c r="BSY25" s="152"/>
      <c r="BSZ25" s="152"/>
      <c r="BTA25" s="152"/>
      <c r="BTB25" s="152"/>
      <c r="BTC25" s="152"/>
      <c r="BTD25" s="152"/>
      <c r="BTE25" s="152"/>
      <c r="BTF25" s="152"/>
      <c r="BTG25" s="152"/>
      <c r="BTH25" s="152"/>
      <c r="BTI25" s="152"/>
      <c r="BTJ25" s="152"/>
      <c r="BTK25" s="152"/>
      <c r="BTL25" s="152"/>
      <c r="BTM25" s="152"/>
      <c r="BTN25" s="152"/>
      <c r="BTO25" s="152"/>
      <c r="BTP25" s="152"/>
      <c r="BTQ25" s="152"/>
      <c r="BTR25" s="152"/>
      <c r="BTS25" s="152"/>
      <c r="BTT25" s="152"/>
      <c r="BTU25" s="152"/>
      <c r="BTV25" s="152"/>
      <c r="BTW25" s="152"/>
      <c r="BTX25" s="152"/>
      <c r="BTY25" s="152"/>
      <c r="BTZ25" s="152"/>
      <c r="BUA25" s="152"/>
      <c r="BUB25" s="152"/>
      <c r="BUC25" s="152"/>
      <c r="BUD25" s="152"/>
      <c r="BUE25" s="152"/>
      <c r="BUF25" s="152"/>
      <c r="BUG25" s="152"/>
      <c r="BUH25" s="152"/>
      <c r="BUI25" s="152"/>
      <c r="BUJ25" s="152"/>
      <c r="BUK25" s="152"/>
      <c r="BUL25" s="152"/>
      <c r="BUM25" s="152"/>
      <c r="BUN25" s="152"/>
      <c r="BUO25" s="152"/>
      <c r="BUP25" s="152"/>
      <c r="BUQ25" s="152"/>
      <c r="BUR25" s="152"/>
      <c r="BUS25" s="152"/>
      <c r="BUT25" s="152"/>
      <c r="BUU25" s="152"/>
      <c r="BUV25" s="152"/>
      <c r="BUW25" s="152"/>
      <c r="BUX25" s="152"/>
      <c r="BUY25" s="152"/>
      <c r="BUZ25" s="152"/>
      <c r="BVA25" s="152"/>
      <c r="BVB25" s="152"/>
      <c r="BVC25" s="152"/>
      <c r="BVD25" s="152"/>
      <c r="BVE25" s="152"/>
      <c r="BVF25" s="152"/>
      <c r="BVG25" s="152"/>
      <c r="BVH25" s="152"/>
      <c r="BVI25" s="152"/>
      <c r="BVJ25" s="152"/>
      <c r="BVK25" s="152"/>
      <c r="BVL25" s="152"/>
      <c r="BVM25" s="152"/>
      <c r="BVN25" s="152"/>
      <c r="BVO25" s="152"/>
      <c r="BVP25" s="152"/>
      <c r="BVQ25" s="152"/>
      <c r="BVR25" s="152"/>
      <c r="BVS25" s="152"/>
      <c r="BVT25" s="152"/>
      <c r="BVU25" s="152"/>
      <c r="BVV25" s="152"/>
      <c r="BVW25" s="152"/>
      <c r="BVX25" s="152"/>
      <c r="BVY25" s="152"/>
      <c r="BVZ25" s="152"/>
      <c r="BWA25" s="152"/>
      <c r="BWB25" s="152"/>
      <c r="BWC25" s="152"/>
      <c r="BWD25" s="152"/>
      <c r="BWE25" s="152"/>
      <c r="BWF25" s="152"/>
      <c r="BWG25" s="152"/>
      <c r="BWH25" s="152"/>
      <c r="BWI25" s="152"/>
      <c r="BWJ25" s="152"/>
      <c r="BWK25" s="152"/>
      <c r="BWL25" s="152"/>
      <c r="BWM25" s="152"/>
      <c r="BWN25" s="152"/>
      <c r="BWO25" s="152"/>
      <c r="BWP25" s="152"/>
      <c r="BWQ25" s="152"/>
      <c r="BWR25" s="152"/>
      <c r="BWS25" s="152"/>
      <c r="BWT25" s="152"/>
      <c r="BWU25" s="152"/>
      <c r="BWV25" s="152"/>
      <c r="BWW25" s="152"/>
      <c r="BWX25" s="152"/>
      <c r="BWY25" s="152"/>
      <c r="BWZ25" s="152"/>
      <c r="BXA25" s="152"/>
      <c r="BXB25" s="152"/>
      <c r="BXC25" s="152"/>
      <c r="BXD25" s="152"/>
      <c r="BXE25" s="152"/>
      <c r="BXF25" s="152"/>
      <c r="BXG25" s="152"/>
      <c r="BXH25" s="152"/>
      <c r="BXI25" s="152"/>
      <c r="BXJ25" s="152"/>
      <c r="BXK25" s="152"/>
      <c r="BXL25" s="152"/>
      <c r="BXM25" s="152"/>
      <c r="BXN25" s="152"/>
      <c r="BXO25" s="152"/>
      <c r="BXP25" s="152"/>
      <c r="BXQ25" s="152"/>
      <c r="BXR25" s="152"/>
      <c r="BXS25" s="152"/>
      <c r="BXT25" s="152"/>
      <c r="BXU25" s="152"/>
      <c r="BXV25" s="152"/>
      <c r="BXW25" s="152"/>
      <c r="BXX25" s="152"/>
      <c r="BXY25" s="152"/>
      <c r="BXZ25" s="152"/>
      <c r="BYA25" s="152"/>
      <c r="BYB25" s="152"/>
      <c r="BYC25" s="152"/>
      <c r="BYD25" s="152"/>
      <c r="BYE25" s="152"/>
      <c r="BYF25" s="152"/>
      <c r="BYG25" s="152"/>
      <c r="BYH25" s="152"/>
      <c r="BYI25" s="152"/>
      <c r="BYJ25" s="152"/>
      <c r="BYK25" s="152"/>
      <c r="BYL25" s="152"/>
      <c r="BYM25" s="152"/>
      <c r="BYN25" s="152"/>
      <c r="BYO25" s="152"/>
      <c r="BYP25" s="152"/>
      <c r="BYQ25" s="152"/>
      <c r="BYR25" s="152"/>
      <c r="BYS25" s="152"/>
      <c r="BYT25" s="152"/>
      <c r="BYU25" s="152"/>
      <c r="BYV25" s="152"/>
      <c r="BYW25" s="152"/>
      <c r="BYX25" s="152"/>
      <c r="BYY25" s="152"/>
      <c r="BYZ25" s="152"/>
      <c r="BZA25" s="152"/>
      <c r="BZB25" s="152"/>
      <c r="BZC25" s="152"/>
      <c r="BZD25" s="152"/>
      <c r="BZE25" s="152"/>
      <c r="BZF25" s="152"/>
      <c r="BZG25" s="152"/>
      <c r="BZH25" s="152"/>
      <c r="BZI25" s="152"/>
      <c r="BZJ25" s="152"/>
      <c r="BZK25" s="152"/>
      <c r="BZL25" s="152"/>
      <c r="BZM25" s="152"/>
      <c r="BZN25" s="152"/>
      <c r="BZO25" s="152"/>
      <c r="BZP25" s="152"/>
      <c r="BZQ25" s="152"/>
      <c r="BZR25" s="152"/>
      <c r="BZS25" s="152"/>
      <c r="BZT25" s="152"/>
      <c r="BZU25" s="152"/>
      <c r="BZV25" s="152"/>
      <c r="BZW25" s="152"/>
      <c r="BZX25" s="152"/>
      <c r="BZY25" s="152"/>
      <c r="BZZ25" s="152"/>
      <c r="CAA25" s="152"/>
      <c r="CAB25" s="152"/>
      <c r="CAC25" s="152"/>
      <c r="CAD25" s="152"/>
      <c r="CAE25" s="152"/>
      <c r="CAF25" s="152"/>
      <c r="CAG25" s="152"/>
      <c r="CAH25" s="152"/>
      <c r="CAI25" s="152"/>
      <c r="CAJ25" s="152"/>
      <c r="CAK25" s="152"/>
      <c r="CAL25" s="152"/>
      <c r="CAM25" s="152"/>
      <c r="CAN25" s="152"/>
      <c r="CAO25" s="152"/>
      <c r="CAP25" s="152"/>
      <c r="CAQ25" s="152"/>
      <c r="CAR25" s="152"/>
      <c r="CAS25" s="152"/>
      <c r="CAT25" s="152"/>
      <c r="CAU25" s="152"/>
      <c r="CAV25" s="152"/>
      <c r="CAW25" s="152"/>
      <c r="CAX25" s="152"/>
      <c r="CAY25" s="152"/>
      <c r="CAZ25" s="152"/>
      <c r="CBA25" s="152"/>
      <c r="CBB25" s="152"/>
      <c r="CBC25" s="152"/>
      <c r="CBD25" s="152"/>
      <c r="CBE25" s="152"/>
      <c r="CBF25" s="152"/>
      <c r="CBG25" s="152"/>
      <c r="CBH25" s="152"/>
      <c r="CBI25" s="152"/>
      <c r="CBJ25" s="152"/>
      <c r="CBK25" s="152"/>
      <c r="CBL25" s="152"/>
      <c r="CBM25" s="152"/>
      <c r="CBN25" s="152"/>
      <c r="CBO25" s="152"/>
      <c r="CBP25" s="152"/>
      <c r="CBQ25" s="152"/>
      <c r="CBR25" s="152"/>
      <c r="CBS25" s="152"/>
      <c r="CBT25" s="152"/>
      <c r="CBU25" s="152"/>
      <c r="CBV25" s="152"/>
      <c r="CBW25" s="152"/>
      <c r="CBX25" s="152"/>
      <c r="CBY25" s="152"/>
      <c r="CBZ25" s="152"/>
      <c r="CCA25" s="152"/>
      <c r="CCB25" s="152"/>
      <c r="CCC25" s="152"/>
      <c r="CCD25" s="152"/>
      <c r="CCE25" s="152"/>
      <c r="CCF25" s="152"/>
      <c r="CCG25" s="152"/>
      <c r="CCH25" s="152"/>
      <c r="CCI25" s="152"/>
      <c r="CCJ25" s="152"/>
      <c r="CCK25" s="152"/>
      <c r="CCL25" s="152"/>
      <c r="CCM25" s="152"/>
      <c r="CCN25" s="152"/>
      <c r="CCO25" s="152"/>
      <c r="CCP25" s="152"/>
      <c r="CCQ25" s="152"/>
      <c r="CCR25" s="152"/>
      <c r="CCS25" s="152"/>
      <c r="CCT25" s="152"/>
      <c r="CCU25" s="152"/>
      <c r="CCV25" s="152"/>
      <c r="CCW25" s="152"/>
      <c r="CCX25" s="152"/>
      <c r="CCY25" s="152"/>
      <c r="CCZ25" s="152"/>
      <c r="CDA25" s="152"/>
      <c r="CDB25" s="152"/>
      <c r="CDC25" s="152"/>
      <c r="CDD25" s="152"/>
      <c r="CDE25" s="152"/>
      <c r="CDF25" s="152"/>
      <c r="CDG25" s="152"/>
      <c r="CDH25" s="152"/>
      <c r="CDI25" s="152"/>
      <c r="CDJ25" s="152"/>
      <c r="CDK25" s="152"/>
      <c r="CDL25" s="152"/>
      <c r="CDM25" s="152"/>
      <c r="CDN25" s="152"/>
      <c r="CDO25" s="152"/>
      <c r="CDP25" s="152"/>
      <c r="CDQ25" s="152"/>
      <c r="CDR25" s="152"/>
      <c r="CDS25" s="152"/>
      <c r="CDT25" s="152"/>
      <c r="CDU25" s="152"/>
      <c r="CDV25" s="152"/>
      <c r="CDW25" s="152"/>
      <c r="CDX25" s="152"/>
      <c r="CDY25" s="152"/>
      <c r="CDZ25" s="152"/>
      <c r="CEA25" s="152"/>
      <c r="CEB25" s="152"/>
      <c r="CEC25" s="152"/>
      <c r="CED25" s="152"/>
      <c r="CEE25" s="152"/>
      <c r="CEF25" s="152"/>
      <c r="CEG25" s="152"/>
      <c r="CEH25" s="152"/>
      <c r="CEI25" s="152"/>
      <c r="CEJ25" s="152"/>
      <c r="CEK25" s="152"/>
      <c r="CEL25" s="152"/>
      <c r="CEM25" s="152"/>
      <c r="CEN25" s="152"/>
      <c r="CEO25" s="152"/>
      <c r="CEP25" s="152"/>
      <c r="CEQ25" s="152"/>
      <c r="CER25" s="152"/>
      <c r="CES25" s="152"/>
      <c r="CET25" s="152"/>
      <c r="CEU25" s="152"/>
      <c r="CEV25" s="152"/>
      <c r="CEW25" s="152"/>
      <c r="CEX25" s="152"/>
      <c r="CEY25" s="152"/>
      <c r="CEZ25" s="152"/>
      <c r="CFA25" s="152"/>
      <c r="CFB25" s="152"/>
      <c r="CFC25" s="152"/>
      <c r="CFD25" s="152"/>
      <c r="CFE25" s="152"/>
      <c r="CFF25" s="152"/>
      <c r="CFG25" s="152"/>
      <c r="CFH25" s="152"/>
      <c r="CFI25" s="152"/>
      <c r="CFJ25" s="152"/>
      <c r="CFK25" s="152"/>
      <c r="CFL25" s="152"/>
      <c r="CFM25" s="152"/>
      <c r="CFN25" s="152"/>
      <c r="CFO25" s="152"/>
      <c r="CFP25" s="152"/>
      <c r="CFQ25" s="152"/>
      <c r="CFR25" s="152"/>
      <c r="CFS25" s="152"/>
      <c r="CFT25" s="152"/>
      <c r="CFU25" s="152"/>
      <c r="CFV25" s="152"/>
      <c r="CFW25" s="152"/>
      <c r="CFX25" s="152"/>
      <c r="CFY25" s="152"/>
      <c r="CFZ25" s="152"/>
      <c r="CGA25" s="152"/>
      <c r="CGB25" s="152"/>
      <c r="CGC25" s="152"/>
      <c r="CGD25" s="152"/>
      <c r="CGE25" s="152"/>
      <c r="CGF25" s="152"/>
      <c r="CGG25" s="152"/>
      <c r="CGH25" s="152"/>
      <c r="CGI25" s="152"/>
      <c r="CGJ25" s="152"/>
      <c r="CGK25" s="152"/>
      <c r="CGL25" s="152"/>
      <c r="CGM25" s="152"/>
      <c r="CGN25" s="152"/>
      <c r="CGO25" s="152"/>
      <c r="CGP25" s="152"/>
      <c r="CGQ25" s="152"/>
      <c r="CGR25" s="152"/>
      <c r="CGS25" s="152"/>
      <c r="CGT25" s="152"/>
      <c r="CGU25" s="152"/>
      <c r="CGV25" s="152"/>
      <c r="CGW25" s="152"/>
      <c r="CGX25" s="152"/>
      <c r="CGY25" s="152"/>
      <c r="CGZ25" s="152"/>
      <c r="CHA25" s="152"/>
      <c r="CHB25" s="152"/>
      <c r="CHC25" s="152"/>
      <c r="CHD25" s="152"/>
      <c r="CHE25" s="152"/>
      <c r="CHF25" s="152"/>
      <c r="CHG25" s="152"/>
      <c r="CHH25" s="152"/>
      <c r="CHI25" s="152"/>
      <c r="CHJ25" s="152"/>
      <c r="CHK25" s="152"/>
      <c r="CHL25" s="152"/>
      <c r="CHM25" s="152"/>
      <c r="CHN25" s="152"/>
      <c r="CHO25" s="152"/>
      <c r="CHP25" s="152"/>
      <c r="CHQ25" s="152"/>
      <c r="CHR25" s="152"/>
      <c r="CHS25" s="152"/>
      <c r="CHT25" s="152"/>
      <c r="CHU25" s="152"/>
      <c r="CHV25" s="152"/>
      <c r="CHW25" s="152"/>
      <c r="CHX25" s="152"/>
      <c r="CHY25" s="152"/>
      <c r="CHZ25" s="152"/>
      <c r="CIA25" s="152"/>
      <c r="CIB25" s="152"/>
      <c r="CIC25" s="152"/>
      <c r="CID25" s="152"/>
      <c r="CIE25" s="152"/>
      <c r="CIF25" s="152"/>
      <c r="CIG25" s="152"/>
      <c r="CIH25" s="152"/>
      <c r="CII25" s="152"/>
      <c r="CIJ25" s="152"/>
      <c r="CIK25" s="152"/>
      <c r="CIL25" s="152"/>
      <c r="CIM25" s="152"/>
      <c r="CIN25" s="152"/>
      <c r="CIO25" s="152"/>
      <c r="CIP25" s="152"/>
      <c r="CIQ25" s="152"/>
      <c r="CIR25" s="152"/>
      <c r="CIS25" s="152"/>
      <c r="CIT25" s="152"/>
      <c r="CIU25" s="152"/>
      <c r="CIV25" s="152"/>
      <c r="CIW25" s="152"/>
      <c r="CIX25" s="152"/>
      <c r="CIY25" s="152"/>
      <c r="CIZ25" s="152"/>
      <c r="CJA25" s="152"/>
      <c r="CJB25" s="152"/>
      <c r="CJC25" s="152"/>
      <c r="CJD25" s="152"/>
      <c r="CJE25" s="152"/>
      <c r="CJF25" s="152"/>
      <c r="CJG25" s="152"/>
      <c r="CJH25" s="152"/>
      <c r="CJI25" s="152"/>
      <c r="CJJ25" s="152"/>
      <c r="CJK25" s="152"/>
      <c r="CJL25" s="152"/>
      <c r="CJM25" s="152"/>
      <c r="CJN25" s="152"/>
      <c r="CJO25" s="152"/>
      <c r="CJP25" s="152"/>
      <c r="CJQ25" s="152"/>
      <c r="CJR25" s="152"/>
      <c r="CJS25" s="152"/>
      <c r="CJT25" s="152"/>
      <c r="CJU25" s="152"/>
      <c r="CJV25" s="152"/>
      <c r="CJW25" s="152"/>
      <c r="CJX25" s="152"/>
      <c r="CJY25" s="152"/>
      <c r="CJZ25" s="152"/>
      <c r="CKA25" s="152"/>
      <c r="CKB25" s="152"/>
      <c r="CKC25" s="152"/>
      <c r="CKD25" s="152"/>
      <c r="CKE25" s="152"/>
      <c r="CKF25" s="152"/>
      <c r="CKG25" s="152"/>
      <c r="CKH25" s="152"/>
      <c r="CKI25" s="152"/>
      <c r="CKJ25" s="152"/>
      <c r="CKK25" s="152"/>
      <c r="CKL25" s="152"/>
      <c r="CKM25" s="152"/>
      <c r="CKN25" s="152"/>
      <c r="CKO25" s="152"/>
      <c r="CKP25" s="152"/>
      <c r="CKQ25" s="152"/>
      <c r="CKR25" s="152"/>
      <c r="CKS25" s="152"/>
      <c r="CKT25" s="152"/>
      <c r="CKU25" s="152"/>
      <c r="CKV25" s="152"/>
      <c r="CKW25" s="152"/>
      <c r="CKX25" s="152"/>
      <c r="CKY25" s="152"/>
      <c r="CKZ25" s="152"/>
      <c r="CLA25" s="152"/>
      <c r="CLB25" s="152"/>
      <c r="CLC25" s="152"/>
      <c r="CLD25" s="152"/>
      <c r="CLE25" s="152"/>
      <c r="CLF25" s="152"/>
      <c r="CLG25" s="152"/>
      <c r="CLH25" s="152"/>
      <c r="CLI25" s="152"/>
      <c r="CLJ25" s="152"/>
      <c r="CLK25" s="152"/>
      <c r="CLL25" s="152"/>
      <c r="CLM25" s="152"/>
      <c r="CLN25" s="152"/>
      <c r="CLO25" s="152"/>
      <c r="CLP25" s="152"/>
      <c r="CLQ25" s="152"/>
      <c r="CLR25" s="152"/>
      <c r="CLS25" s="152"/>
      <c r="CLT25" s="152"/>
      <c r="CLU25" s="152"/>
      <c r="CLV25" s="152"/>
      <c r="CLW25" s="152"/>
      <c r="CLX25" s="152"/>
      <c r="CLY25" s="152"/>
      <c r="CLZ25" s="152"/>
      <c r="CMA25" s="152"/>
      <c r="CMB25" s="152"/>
      <c r="CMC25" s="152"/>
      <c r="CMD25" s="152"/>
      <c r="CME25" s="152"/>
      <c r="CMF25" s="152"/>
      <c r="CMG25" s="152"/>
      <c r="CMH25" s="152"/>
      <c r="CMI25" s="152"/>
      <c r="CMJ25" s="152"/>
      <c r="CMK25" s="152"/>
      <c r="CML25" s="152"/>
      <c r="CMM25" s="152"/>
      <c r="CMN25" s="152"/>
      <c r="CMO25" s="152"/>
      <c r="CMP25" s="152"/>
      <c r="CMQ25" s="152"/>
      <c r="CMR25" s="152"/>
      <c r="CMS25" s="152"/>
      <c r="CMT25" s="152"/>
      <c r="CMU25" s="152"/>
      <c r="CMV25" s="152"/>
      <c r="CMW25" s="152"/>
      <c r="CMX25" s="152"/>
      <c r="CMY25" s="152"/>
      <c r="CMZ25" s="152"/>
      <c r="CNA25" s="152"/>
      <c r="CNB25" s="152"/>
      <c r="CNC25" s="152"/>
      <c r="CND25" s="152"/>
      <c r="CNE25" s="152"/>
      <c r="CNF25" s="152"/>
      <c r="CNG25" s="152"/>
      <c r="CNH25" s="152"/>
      <c r="CNI25" s="152"/>
      <c r="CNJ25" s="152"/>
      <c r="CNK25" s="152"/>
      <c r="CNL25" s="152"/>
      <c r="CNM25" s="152"/>
      <c r="CNN25" s="152"/>
      <c r="CNO25" s="152"/>
      <c r="CNP25" s="152"/>
      <c r="CNQ25" s="152"/>
      <c r="CNR25" s="152"/>
      <c r="CNS25" s="152"/>
      <c r="CNT25" s="152"/>
      <c r="CNU25" s="152"/>
      <c r="CNV25" s="152"/>
      <c r="CNW25" s="152"/>
      <c r="CNX25" s="152"/>
      <c r="CNY25" s="152"/>
      <c r="CNZ25" s="152"/>
      <c r="COA25" s="152"/>
      <c r="COB25" s="152"/>
      <c r="COC25" s="152"/>
      <c r="COD25" s="152"/>
      <c r="COE25" s="152"/>
      <c r="COF25" s="152"/>
      <c r="COG25" s="152"/>
      <c r="COH25" s="152"/>
      <c r="COI25" s="152"/>
      <c r="COJ25" s="152"/>
      <c r="COK25" s="152"/>
      <c r="COL25" s="152"/>
      <c r="COM25" s="152"/>
      <c r="CON25" s="152"/>
      <c r="COO25" s="152"/>
      <c r="COP25" s="152"/>
      <c r="COQ25" s="152"/>
      <c r="COR25" s="152"/>
      <c r="COS25" s="152"/>
      <c r="COT25" s="152"/>
      <c r="COU25" s="152"/>
      <c r="COV25" s="152"/>
      <c r="COW25" s="152"/>
      <c r="COX25" s="152"/>
      <c r="COY25" s="152"/>
      <c r="COZ25" s="152"/>
      <c r="CPA25" s="152"/>
      <c r="CPB25" s="152"/>
      <c r="CPC25" s="152"/>
      <c r="CPD25" s="152"/>
      <c r="CPE25" s="152"/>
      <c r="CPF25" s="152"/>
      <c r="CPG25" s="152"/>
      <c r="CPH25" s="152"/>
      <c r="CPI25" s="152"/>
      <c r="CPJ25" s="152"/>
      <c r="CPK25" s="152"/>
      <c r="CPL25" s="152"/>
      <c r="CPM25" s="152"/>
      <c r="CPN25" s="152"/>
      <c r="CPO25" s="152"/>
      <c r="CPP25" s="152"/>
      <c r="CPQ25" s="152"/>
      <c r="CPR25" s="152"/>
      <c r="CPS25" s="152"/>
      <c r="CPT25" s="152"/>
      <c r="CPU25" s="152"/>
      <c r="CPV25" s="152"/>
      <c r="CPW25" s="152"/>
      <c r="CPX25" s="152"/>
      <c r="CPY25" s="152"/>
      <c r="CPZ25" s="152"/>
      <c r="CQA25" s="152"/>
      <c r="CQB25" s="152"/>
      <c r="CQC25" s="152"/>
      <c r="CQD25" s="152"/>
      <c r="CQE25" s="152"/>
      <c r="CQF25" s="152"/>
      <c r="CQG25" s="152"/>
      <c r="CQH25" s="152"/>
      <c r="CQI25" s="152"/>
      <c r="CQJ25" s="152"/>
      <c r="CQK25" s="152"/>
      <c r="CQL25" s="152"/>
      <c r="CQM25" s="152"/>
      <c r="CQN25" s="152"/>
      <c r="CQO25" s="152"/>
      <c r="CQP25" s="152"/>
      <c r="CQQ25" s="152"/>
      <c r="CQR25" s="152"/>
      <c r="CQS25" s="152"/>
      <c r="CQT25" s="152"/>
      <c r="CQU25" s="152"/>
      <c r="CQV25" s="152"/>
      <c r="CQW25" s="152"/>
      <c r="CQX25" s="152"/>
      <c r="CQY25" s="152"/>
      <c r="CQZ25" s="152"/>
      <c r="CRA25" s="152"/>
      <c r="CRB25" s="152"/>
      <c r="CRC25" s="152"/>
      <c r="CRD25" s="152"/>
      <c r="CRE25" s="152"/>
      <c r="CRF25" s="152"/>
      <c r="CRG25" s="152"/>
      <c r="CRH25" s="152"/>
      <c r="CRI25" s="152"/>
      <c r="CRJ25" s="152"/>
      <c r="CRK25" s="152"/>
      <c r="CRL25" s="152"/>
      <c r="CRM25" s="152"/>
      <c r="CRN25" s="152"/>
      <c r="CRO25" s="152"/>
      <c r="CRP25" s="152"/>
      <c r="CRQ25" s="152"/>
      <c r="CRR25" s="152"/>
      <c r="CRS25" s="152"/>
      <c r="CRT25" s="152"/>
      <c r="CRU25" s="152"/>
      <c r="CRV25" s="152"/>
      <c r="CRW25" s="152"/>
      <c r="CRX25" s="152"/>
      <c r="CRY25" s="152"/>
      <c r="CRZ25" s="152"/>
      <c r="CSA25" s="152"/>
      <c r="CSB25" s="152"/>
      <c r="CSC25" s="152"/>
      <c r="CSD25" s="152"/>
      <c r="CSE25" s="152"/>
      <c r="CSF25" s="152"/>
      <c r="CSG25" s="152"/>
      <c r="CSH25" s="152"/>
      <c r="CSI25" s="152"/>
      <c r="CSJ25" s="152"/>
      <c r="CSK25" s="152"/>
      <c r="CSL25" s="152"/>
      <c r="CSM25" s="152"/>
      <c r="CSN25" s="152"/>
      <c r="CSO25" s="152"/>
      <c r="CSP25" s="152"/>
      <c r="CSQ25" s="152"/>
      <c r="CSR25" s="152"/>
      <c r="CSS25" s="152"/>
      <c r="CST25" s="152"/>
      <c r="CSU25" s="152"/>
      <c r="CSV25" s="152"/>
      <c r="CSW25" s="152"/>
      <c r="CSX25" s="152"/>
      <c r="CSY25" s="152"/>
      <c r="CSZ25" s="152"/>
      <c r="CTA25" s="152"/>
      <c r="CTB25" s="152"/>
      <c r="CTC25" s="152"/>
      <c r="CTD25" s="152"/>
      <c r="CTE25" s="152"/>
      <c r="CTF25" s="152"/>
      <c r="CTG25" s="152"/>
      <c r="CTH25" s="152"/>
      <c r="CTI25" s="152"/>
      <c r="CTJ25" s="152"/>
      <c r="CTK25" s="152"/>
      <c r="CTL25" s="152"/>
      <c r="CTM25" s="152"/>
      <c r="CTN25" s="152"/>
      <c r="CTO25" s="152"/>
      <c r="CTP25" s="152"/>
      <c r="CTQ25" s="152"/>
      <c r="CTR25" s="152"/>
      <c r="CTS25" s="152"/>
      <c r="CTT25" s="152"/>
      <c r="CTU25" s="152"/>
      <c r="CTV25" s="152"/>
      <c r="CTW25" s="152"/>
      <c r="CTX25" s="152"/>
      <c r="CTY25" s="152"/>
      <c r="CTZ25" s="152"/>
      <c r="CUA25" s="152"/>
      <c r="CUB25" s="152"/>
      <c r="CUC25" s="152"/>
      <c r="CUD25" s="152"/>
      <c r="CUE25" s="152"/>
      <c r="CUF25" s="152"/>
      <c r="CUG25" s="152"/>
      <c r="CUH25" s="152"/>
      <c r="CUI25" s="152"/>
      <c r="CUJ25" s="152"/>
      <c r="CUK25" s="152"/>
      <c r="CUL25" s="152"/>
      <c r="CUM25" s="152"/>
      <c r="CUN25" s="152"/>
      <c r="CUO25" s="152"/>
      <c r="CUP25" s="152"/>
      <c r="CUQ25" s="152"/>
      <c r="CUR25" s="152"/>
      <c r="CUS25" s="152"/>
      <c r="CUT25" s="152"/>
      <c r="CUU25" s="152"/>
      <c r="CUV25" s="152"/>
      <c r="CUW25" s="152"/>
      <c r="CUX25" s="152"/>
      <c r="CUY25" s="152"/>
      <c r="CUZ25" s="152"/>
      <c r="CVA25" s="152"/>
      <c r="CVB25" s="152"/>
      <c r="CVC25" s="152"/>
      <c r="CVD25" s="152"/>
      <c r="CVE25" s="152"/>
      <c r="CVF25" s="152"/>
      <c r="CVG25" s="152"/>
      <c r="CVH25" s="152"/>
      <c r="CVI25" s="152"/>
      <c r="CVJ25" s="152"/>
      <c r="CVK25" s="152"/>
      <c r="CVL25" s="152"/>
      <c r="CVM25" s="152"/>
      <c r="CVN25" s="152"/>
      <c r="CVO25" s="152"/>
      <c r="CVP25" s="152"/>
      <c r="CVQ25" s="152"/>
      <c r="CVR25" s="152"/>
      <c r="CVS25" s="152"/>
      <c r="CVT25" s="152"/>
      <c r="CVU25" s="152"/>
      <c r="CVV25" s="152"/>
      <c r="CVW25" s="152"/>
      <c r="CVX25" s="152"/>
      <c r="CVY25" s="152"/>
      <c r="CVZ25" s="152"/>
      <c r="CWA25" s="152"/>
      <c r="CWB25" s="152"/>
      <c r="CWC25" s="152"/>
      <c r="CWD25" s="152"/>
      <c r="CWE25" s="152"/>
      <c r="CWF25" s="152"/>
      <c r="CWG25" s="152"/>
      <c r="CWH25" s="152"/>
      <c r="CWI25" s="152"/>
      <c r="CWJ25" s="152"/>
      <c r="CWK25" s="152"/>
      <c r="CWL25" s="152"/>
      <c r="CWM25" s="152"/>
      <c r="CWN25" s="152"/>
      <c r="CWO25" s="152"/>
      <c r="CWP25" s="152"/>
      <c r="CWQ25" s="152"/>
      <c r="CWR25" s="152"/>
      <c r="CWS25" s="152"/>
      <c r="CWT25" s="152"/>
      <c r="CWU25" s="152"/>
      <c r="CWV25" s="152"/>
      <c r="CWW25" s="152"/>
      <c r="CWX25" s="152"/>
      <c r="CWY25" s="152"/>
      <c r="CWZ25" s="152"/>
      <c r="CXA25" s="152"/>
      <c r="CXB25" s="152"/>
      <c r="CXC25" s="152"/>
      <c r="CXD25" s="152"/>
      <c r="CXE25" s="152"/>
      <c r="CXF25" s="152"/>
      <c r="CXG25" s="152"/>
      <c r="CXH25" s="152"/>
      <c r="CXI25" s="152"/>
      <c r="CXJ25" s="152"/>
      <c r="CXK25" s="152"/>
      <c r="CXL25" s="152"/>
      <c r="CXM25" s="152"/>
      <c r="CXN25" s="152"/>
      <c r="CXO25" s="152"/>
      <c r="CXP25" s="152"/>
      <c r="CXQ25" s="152"/>
      <c r="CXR25" s="152"/>
      <c r="CXS25" s="152"/>
      <c r="CXT25" s="152"/>
      <c r="CXU25" s="152"/>
      <c r="CXV25" s="152"/>
      <c r="CXW25" s="152"/>
      <c r="CXX25" s="152"/>
      <c r="CXY25" s="152"/>
      <c r="CXZ25" s="152"/>
      <c r="CYA25" s="152"/>
      <c r="CYB25" s="152"/>
      <c r="CYC25" s="152"/>
      <c r="CYD25" s="152"/>
      <c r="CYE25" s="152"/>
      <c r="CYF25" s="152"/>
      <c r="CYG25" s="152"/>
      <c r="CYH25" s="152"/>
      <c r="CYI25" s="152"/>
      <c r="CYJ25" s="152"/>
      <c r="CYK25" s="152"/>
      <c r="CYL25" s="152"/>
      <c r="CYM25" s="152"/>
      <c r="CYN25" s="152"/>
      <c r="CYO25" s="152"/>
      <c r="CYP25" s="152"/>
      <c r="CYQ25" s="152"/>
      <c r="CYR25" s="152"/>
      <c r="CYS25" s="152"/>
      <c r="CYT25" s="152"/>
      <c r="CYU25" s="152"/>
      <c r="CYV25" s="152"/>
      <c r="CYW25" s="152"/>
      <c r="CYX25" s="152"/>
      <c r="CYY25" s="152"/>
      <c r="CYZ25" s="152"/>
      <c r="CZA25" s="152"/>
      <c r="CZB25" s="152"/>
      <c r="CZC25" s="152"/>
      <c r="CZD25" s="152"/>
      <c r="CZE25" s="152"/>
      <c r="CZF25" s="152"/>
      <c r="CZG25" s="152"/>
      <c r="CZH25" s="152"/>
      <c r="CZI25" s="152"/>
      <c r="CZJ25" s="152"/>
      <c r="CZK25" s="152"/>
      <c r="CZL25" s="152"/>
      <c r="CZM25" s="152"/>
      <c r="CZN25" s="152"/>
      <c r="CZO25" s="152"/>
      <c r="CZP25" s="152"/>
      <c r="CZQ25" s="152"/>
      <c r="CZR25" s="152"/>
      <c r="CZS25" s="152"/>
      <c r="CZT25" s="152"/>
      <c r="CZU25" s="152"/>
      <c r="CZV25" s="152"/>
      <c r="CZW25" s="152"/>
      <c r="CZX25" s="152"/>
      <c r="CZY25" s="152"/>
      <c r="CZZ25" s="152"/>
      <c r="DAA25" s="152"/>
      <c r="DAB25" s="152"/>
      <c r="DAC25" s="152"/>
      <c r="DAD25" s="152"/>
      <c r="DAE25" s="152"/>
      <c r="DAF25" s="152"/>
      <c r="DAG25" s="152"/>
      <c r="DAH25" s="152"/>
      <c r="DAI25" s="152"/>
      <c r="DAJ25" s="152"/>
      <c r="DAK25" s="152"/>
      <c r="DAL25" s="152"/>
      <c r="DAM25" s="152"/>
      <c r="DAN25" s="152"/>
      <c r="DAO25" s="152"/>
      <c r="DAP25" s="152"/>
      <c r="DAQ25" s="152"/>
      <c r="DAR25" s="152"/>
      <c r="DAS25" s="152"/>
      <c r="DAT25" s="152"/>
      <c r="DAU25" s="152"/>
      <c r="DAV25" s="152"/>
      <c r="DAW25" s="152"/>
      <c r="DAX25" s="152"/>
      <c r="DAY25" s="152"/>
      <c r="DAZ25" s="152"/>
      <c r="DBA25" s="152"/>
      <c r="DBB25" s="152"/>
      <c r="DBC25" s="152"/>
      <c r="DBD25" s="152"/>
      <c r="DBE25" s="152"/>
      <c r="DBF25" s="152"/>
      <c r="DBG25" s="152"/>
      <c r="DBH25" s="152"/>
      <c r="DBI25" s="152"/>
      <c r="DBJ25" s="152"/>
      <c r="DBK25" s="152"/>
      <c r="DBL25" s="152"/>
      <c r="DBM25" s="152"/>
      <c r="DBN25" s="152"/>
      <c r="DBO25" s="152"/>
      <c r="DBP25" s="152"/>
      <c r="DBQ25" s="152"/>
      <c r="DBR25" s="152"/>
      <c r="DBS25" s="152"/>
      <c r="DBT25" s="152"/>
      <c r="DBU25" s="152"/>
      <c r="DBV25" s="152"/>
      <c r="DBW25" s="152"/>
      <c r="DBX25" s="152"/>
      <c r="DBY25" s="152"/>
      <c r="DBZ25" s="152"/>
      <c r="DCA25" s="152"/>
      <c r="DCB25" s="152"/>
      <c r="DCC25" s="152"/>
      <c r="DCD25" s="152"/>
      <c r="DCE25" s="152"/>
      <c r="DCF25" s="152"/>
      <c r="DCG25" s="152"/>
      <c r="DCH25" s="152"/>
      <c r="DCI25" s="152"/>
      <c r="DCJ25" s="152"/>
      <c r="DCK25" s="152"/>
      <c r="DCL25" s="152"/>
      <c r="DCM25" s="152"/>
      <c r="DCN25" s="152"/>
      <c r="DCO25" s="152"/>
      <c r="DCP25" s="152"/>
      <c r="DCQ25" s="152"/>
      <c r="DCR25" s="152"/>
      <c r="DCS25" s="152"/>
      <c r="DCT25" s="152"/>
      <c r="DCU25" s="152"/>
      <c r="DCV25" s="152"/>
      <c r="DCW25" s="152"/>
      <c r="DCX25" s="152"/>
      <c r="DCY25" s="152"/>
      <c r="DCZ25" s="152"/>
      <c r="DDA25" s="152"/>
      <c r="DDB25" s="152"/>
      <c r="DDC25" s="152"/>
      <c r="DDD25" s="152"/>
      <c r="DDE25" s="152"/>
      <c r="DDF25" s="152"/>
      <c r="DDG25" s="152"/>
      <c r="DDH25" s="152"/>
      <c r="DDI25" s="152"/>
      <c r="DDJ25" s="152"/>
      <c r="DDK25" s="152"/>
      <c r="DDL25" s="152"/>
      <c r="DDM25" s="152"/>
      <c r="DDN25" s="152"/>
      <c r="DDO25" s="152"/>
      <c r="DDP25" s="152"/>
      <c r="DDQ25" s="152"/>
      <c r="DDR25" s="152"/>
      <c r="DDS25" s="152"/>
      <c r="DDT25" s="152"/>
      <c r="DDU25" s="152"/>
      <c r="DDV25" s="152"/>
      <c r="DDW25" s="152"/>
      <c r="DDX25" s="152"/>
      <c r="DDY25" s="152"/>
      <c r="DDZ25" s="152"/>
      <c r="DEA25" s="152"/>
      <c r="DEB25" s="152"/>
      <c r="DEC25" s="152"/>
      <c r="DED25" s="152"/>
      <c r="DEE25" s="152"/>
      <c r="DEF25" s="152"/>
      <c r="DEG25" s="152"/>
      <c r="DEH25" s="152"/>
      <c r="DEI25" s="152"/>
      <c r="DEJ25" s="152"/>
      <c r="DEK25" s="152"/>
      <c r="DEL25" s="152"/>
      <c r="DEM25" s="152"/>
      <c r="DEN25" s="152"/>
      <c r="DEO25" s="152"/>
      <c r="DEP25" s="152"/>
      <c r="DEQ25" s="152"/>
      <c r="DER25" s="152"/>
      <c r="DES25" s="152"/>
      <c r="DET25" s="152"/>
      <c r="DEU25" s="152"/>
      <c r="DEV25" s="152"/>
      <c r="DEW25" s="152"/>
      <c r="DEX25" s="152"/>
      <c r="DEY25" s="152"/>
      <c r="DEZ25" s="152"/>
      <c r="DFA25" s="152"/>
      <c r="DFB25" s="152"/>
      <c r="DFC25" s="152"/>
      <c r="DFD25" s="152"/>
      <c r="DFE25" s="152"/>
      <c r="DFF25" s="152"/>
      <c r="DFG25" s="152"/>
      <c r="DFH25" s="152"/>
      <c r="DFI25" s="152"/>
      <c r="DFJ25" s="152"/>
      <c r="DFK25" s="152"/>
      <c r="DFL25" s="152"/>
      <c r="DFM25" s="152"/>
      <c r="DFN25" s="152"/>
      <c r="DFO25" s="152"/>
      <c r="DFP25" s="152"/>
      <c r="DFQ25" s="152"/>
      <c r="DFR25" s="152"/>
      <c r="DFS25" s="152"/>
      <c r="DFT25" s="152"/>
      <c r="DFU25" s="152"/>
      <c r="DFV25" s="152"/>
      <c r="DFW25" s="152"/>
      <c r="DFX25" s="152"/>
      <c r="DFY25" s="152"/>
      <c r="DFZ25" s="152"/>
      <c r="DGA25" s="152"/>
      <c r="DGB25" s="152"/>
      <c r="DGC25" s="152"/>
      <c r="DGD25" s="152"/>
      <c r="DGE25" s="152"/>
      <c r="DGF25" s="152"/>
      <c r="DGG25" s="152"/>
      <c r="DGH25" s="152"/>
      <c r="DGI25" s="152"/>
      <c r="DGJ25" s="152"/>
      <c r="DGK25" s="152"/>
      <c r="DGL25" s="152"/>
      <c r="DGM25" s="152"/>
      <c r="DGN25" s="152"/>
      <c r="DGO25" s="152"/>
      <c r="DGP25" s="152"/>
      <c r="DGQ25" s="152"/>
      <c r="DGR25" s="152"/>
      <c r="DGS25" s="152"/>
      <c r="DGT25" s="152"/>
      <c r="DGU25" s="152"/>
      <c r="DGV25" s="152"/>
      <c r="DGW25" s="152"/>
      <c r="DGX25" s="152"/>
      <c r="DGY25" s="152"/>
      <c r="DGZ25" s="152"/>
      <c r="DHA25" s="152"/>
      <c r="DHB25" s="152"/>
      <c r="DHC25" s="152"/>
      <c r="DHD25" s="152"/>
      <c r="DHE25" s="152"/>
      <c r="DHF25" s="152"/>
      <c r="DHG25" s="152"/>
      <c r="DHH25" s="152"/>
      <c r="DHI25" s="152"/>
      <c r="DHJ25" s="152"/>
      <c r="DHK25" s="152"/>
      <c r="DHL25" s="152"/>
      <c r="DHM25" s="152"/>
      <c r="DHN25" s="152"/>
      <c r="DHO25" s="152"/>
      <c r="DHP25" s="152"/>
      <c r="DHQ25" s="152"/>
      <c r="DHR25" s="152"/>
      <c r="DHS25" s="152"/>
      <c r="DHT25" s="152"/>
      <c r="DHU25" s="152"/>
      <c r="DHV25" s="152"/>
      <c r="DHW25" s="152"/>
      <c r="DHX25" s="152"/>
      <c r="DHY25" s="152"/>
      <c r="DHZ25" s="152"/>
      <c r="DIA25" s="152"/>
      <c r="DIB25" s="152"/>
      <c r="DIC25" s="152"/>
      <c r="DID25" s="152"/>
      <c r="DIE25" s="152"/>
      <c r="DIF25" s="152"/>
      <c r="DIG25" s="152"/>
      <c r="DIH25" s="152"/>
      <c r="DII25" s="152"/>
      <c r="DIJ25" s="152"/>
      <c r="DIK25" s="152"/>
      <c r="DIL25" s="152"/>
      <c r="DIM25" s="152"/>
      <c r="DIN25" s="152"/>
      <c r="DIO25" s="152"/>
      <c r="DIP25" s="152"/>
      <c r="DIQ25" s="152"/>
      <c r="DIR25" s="152"/>
      <c r="DIS25" s="152"/>
      <c r="DIT25" s="152"/>
      <c r="DIU25" s="152"/>
      <c r="DIV25" s="152"/>
      <c r="DIW25" s="152"/>
      <c r="DIX25" s="152"/>
      <c r="DIY25" s="152"/>
      <c r="DIZ25" s="152"/>
      <c r="DJA25" s="152"/>
      <c r="DJB25" s="152"/>
      <c r="DJC25" s="152"/>
      <c r="DJD25" s="152"/>
      <c r="DJE25" s="152"/>
      <c r="DJF25" s="152"/>
      <c r="DJG25" s="152"/>
      <c r="DJH25" s="152"/>
      <c r="DJI25" s="152"/>
      <c r="DJJ25" s="152"/>
      <c r="DJK25" s="152"/>
      <c r="DJL25" s="152"/>
      <c r="DJM25" s="152"/>
      <c r="DJN25" s="152"/>
      <c r="DJO25" s="152"/>
      <c r="DJP25" s="152"/>
      <c r="DJQ25" s="152"/>
      <c r="DJR25" s="152"/>
      <c r="DJS25" s="152"/>
      <c r="DJT25" s="152"/>
      <c r="DJU25" s="152"/>
      <c r="DJV25" s="152"/>
      <c r="DJW25" s="152"/>
      <c r="DJX25" s="152"/>
      <c r="DJY25" s="152"/>
      <c r="DJZ25" s="152"/>
      <c r="DKA25" s="152"/>
      <c r="DKB25" s="152"/>
      <c r="DKC25" s="152"/>
      <c r="DKD25" s="152"/>
      <c r="DKE25" s="152"/>
      <c r="DKF25" s="152"/>
      <c r="DKG25" s="152"/>
      <c r="DKH25" s="152"/>
      <c r="DKI25" s="152"/>
      <c r="DKJ25" s="152"/>
      <c r="DKK25" s="152"/>
      <c r="DKL25" s="152"/>
      <c r="DKM25" s="152"/>
      <c r="DKN25" s="152"/>
      <c r="DKO25" s="152"/>
      <c r="DKP25" s="152"/>
      <c r="DKQ25" s="152"/>
      <c r="DKR25" s="152"/>
      <c r="DKS25" s="152"/>
      <c r="DKT25" s="152"/>
      <c r="DKU25" s="152"/>
      <c r="DKV25" s="152"/>
      <c r="DKW25" s="152"/>
      <c r="DKX25" s="152"/>
      <c r="DKY25" s="152"/>
      <c r="DKZ25" s="152"/>
      <c r="DLA25" s="152"/>
      <c r="DLB25" s="152"/>
      <c r="DLC25" s="152"/>
      <c r="DLD25" s="152"/>
      <c r="DLE25" s="152"/>
      <c r="DLF25" s="152"/>
      <c r="DLG25" s="152"/>
      <c r="DLH25" s="152"/>
      <c r="DLI25" s="152"/>
      <c r="DLJ25" s="152"/>
      <c r="DLK25" s="152"/>
      <c r="DLL25" s="152"/>
      <c r="DLM25" s="152"/>
      <c r="DLN25" s="152"/>
      <c r="DLO25" s="152"/>
      <c r="DLP25" s="152"/>
      <c r="DLQ25" s="152"/>
      <c r="DLR25" s="152"/>
      <c r="DLS25" s="152"/>
      <c r="DLT25" s="152"/>
      <c r="DLU25" s="152"/>
      <c r="DLV25" s="152"/>
      <c r="DLW25" s="152"/>
      <c r="DLX25" s="152"/>
      <c r="DLY25" s="152"/>
      <c r="DLZ25" s="152"/>
      <c r="DMA25" s="152"/>
      <c r="DMB25" s="152"/>
      <c r="DMC25" s="152"/>
      <c r="DMD25" s="152"/>
      <c r="DME25" s="152"/>
      <c r="DMF25" s="152"/>
      <c r="DMG25" s="152"/>
      <c r="DMH25" s="152"/>
      <c r="DMI25" s="152"/>
      <c r="DMJ25" s="152"/>
      <c r="DMK25" s="152"/>
      <c r="DML25" s="152"/>
      <c r="DMM25" s="152"/>
      <c r="DMN25" s="152"/>
      <c r="DMO25" s="152"/>
      <c r="DMP25" s="152"/>
      <c r="DMQ25" s="152"/>
      <c r="DMR25" s="152"/>
      <c r="DMS25" s="152"/>
      <c r="DMT25" s="152"/>
      <c r="DMU25" s="152"/>
      <c r="DMV25" s="152"/>
      <c r="DMW25" s="152"/>
      <c r="DMX25" s="152"/>
      <c r="DMY25" s="152"/>
      <c r="DMZ25" s="152"/>
      <c r="DNA25" s="152"/>
      <c r="DNB25" s="152"/>
      <c r="DNC25" s="152"/>
      <c r="DND25" s="152"/>
      <c r="DNE25" s="152"/>
      <c r="DNF25" s="152"/>
      <c r="DNG25" s="152"/>
      <c r="DNH25" s="152"/>
      <c r="DNI25" s="152"/>
      <c r="DNJ25" s="152"/>
      <c r="DNK25" s="152"/>
      <c r="DNL25" s="152"/>
      <c r="DNM25" s="152"/>
      <c r="DNN25" s="152"/>
      <c r="DNO25" s="152"/>
      <c r="DNP25" s="152"/>
      <c r="DNQ25" s="152"/>
      <c r="DNR25" s="152"/>
      <c r="DNS25" s="152"/>
      <c r="DNT25" s="152"/>
      <c r="DNU25" s="152"/>
      <c r="DNV25" s="152"/>
      <c r="DNW25" s="152"/>
      <c r="DNX25" s="152"/>
      <c r="DNY25" s="152"/>
      <c r="DNZ25" s="152"/>
      <c r="DOA25" s="152"/>
      <c r="DOB25" s="152"/>
      <c r="DOC25" s="152"/>
      <c r="DOD25" s="152"/>
      <c r="DOE25" s="152"/>
      <c r="DOF25" s="152"/>
      <c r="DOG25" s="152"/>
      <c r="DOH25" s="152"/>
      <c r="DOI25" s="152"/>
      <c r="DOJ25" s="152"/>
      <c r="DOK25" s="152"/>
      <c r="DOL25" s="152"/>
      <c r="DOM25" s="152"/>
      <c r="DON25" s="152"/>
      <c r="DOO25" s="152"/>
      <c r="DOP25" s="152"/>
      <c r="DOQ25" s="152"/>
      <c r="DOR25" s="152"/>
      <c r="DOS25" s="152"/>
      <c r="DOT25" s="152"/>
      <c r="DOU25" s="152"/>
      <c r="DOV25" s="152"/>
      <c r="DOW25" s="152"/>
      <c r="DOX25" s="152"/>
      <c r="DOY25" s="152"/>
      <c r="DOZ25" s="152"/>
      <c r="DPA25" s="152"/>
      <c r="DPB25" s="152"/>
      <c r="DPC25" s="152"/>
      <c r="DPD25" s="152"/>
      <c r="DPE25" s="152"/>
      <c r="DPF25" s="152"/>
      <c r="DPG25" s="152"/>
      <c r="DPH25" s="152"/>
      <c r="DPI25" s="152"/>
      <c r="DPJ25" s="152"/>
      <c r="DPK25" s="152"/>
      <c r="DPL25" s="152"/>
      <c r="DPM25" s="152"/>
      <c r="DPN25" s="152"/>
      <c r="DPO25" s="152"/>
      <c r="DPP25" s="152"/>
      <c r="DPQ25" s="152"/>
      <c r="DPR25" s="152"/>
      <c r="DPS25" s="152"/>
      <c r="DPT25" s="152"/>
      <c r="DPU25" s="152"/>
      <c r="DPV25" s="152"/>
      <c r="DPW25" s="152"/>
      <c r="DPX25" s="152"/>
      <c r="DPY25" s="152"/>
      <c r="DPZ25" s="152"/>
      <c r="DQA25" s="152"/>
      <c r="DQB25" s="152"/>
      <c r="DQC25" s="152"/>
      <c r="DQD25" s="152"/>
      <c r="DQE25" s="152"/>
      <c r="DQF25" s="152"/>
      <c r="DQG25" s="152"/>
      <c r="DQH25" s="152"/>
      <c r="DQI25" s="152"/>
      <c r="DQJ25" s="152"/>
      <c r="DQK25" s="152"/>
      <c r="DQL25" s="152"/>
      <c r="DQM25" s="152"/>
      <c r="DQN25" s="152"/>
      <c r="DQO25" s="152"/>
      <c r="DQP25" s="152"/>
      <c r="DQQ25" s="152"/>
      <c r="DQR25" s="152"/>
      <c r="DQS25" s="152"/>
      <c r="DQT25" s="152"/>
      <c r="DQU25" s="152"/>
      <c r="DQV25" s="152"/>
      <c r="DQW25" s="152"/>
      <c r="DQX25" s="152"/>
      <c r="DQY25" s="152"/>
      <c r="DQZ25" s="152"/>
      <c r="DRA25" s="152"/>
      <c r="DRB25" s="152"/>
      <c r="DRC25" s="152"/>
      <c r="DRD25" s="152"/>
      <c r="DRE25" s="152"/>
      <c r="DRF25" s="152"/>
      <c r="DRG25" s="152"/>
      <c r="DRH25" s="152"/>
      <c r="DRI25" s="152"/>
      <c r="DRJ25" s="152"/>
      <c r="DRK25" s="152"/>
      <c r="DRL25" s="152"/>
      <c r="DRM25" s="152"/>
      <c r="DRN25" s="152"/>
      <c r="DRO25" s="152"/>
      <c r="DRP25" s="152"/>
      <c r="DRQ25" s="152"/>
      <c r="DRR25" s="152"/>
      <c r="DRS25" s="152"/>
      <c r="DRT25" s="152"/>
      <c r="DRU25" s="152"/>
      <c r="DRV25" s="152"/>
      <c r="DRW25" s="152"/>
      <c r="DRX25" s="152"/>
      <c r="DRY25" s="152"/>
      <c r="DRZ25" s="152"/>
      <c r="DSA25" s="152"/>
      <c r="DSB25" s="152"/>
      <c r="DSC25" s="152"/>
      <c r="DSD25" s="152"/>
      <c r="DSE25" s="152"/>
      <c r="DSF25" s="152"/>
      <c r="DSG25" s="152"/>
      <c r="DSH25" s="152"/>
      <c r="DSI25" s="152"/>
      <c r="DSJ25" s="152"/>
      <c r="DSK25" s="152"/>
      <c r="DSL25" s="152"/>
      <c r="DSM25" s="152"/>
      <c r="DSN25" s="152"/>
      <c r="DSO25" s="152"/>
      <c r="DSP25" s="152"/>
      <c r="DSQ25" s="152"/>
      <c r="DSR25" s="152"/>
      <c r="DSS25" s="152"/>
      <c r="DST25" s="152"/>
      <c r="DSU25" s="152"/>
      <c r="DSV25" s="152"/>
      <c r="DSW25" s="152"/>
      <c r="DSX25" s="152"/>
      <c r="DSY25" s="152"/>
      <c r="DSZ25" s="152"/>
      <c r="DTA25" s="152"/>
      <c r="DTB25" s="152"/>
      <c r="DTC25" s="152"/>
      <c r="DTD25" s="152"/>
      <c r="DTE25" s="152"/>
      <c r="DTF25" s="152"/>
      <c r="DTG25" s="152"/>
      <c r="DTH25" s="152"/>
      <c r="DTI25" s="152"/>
      <c r="DTJ25" s="152"/>
      <c r="DTK25" s="152"/>
      <c r="DTL25" s="152"/>
      <c r="DTM25" s="152"/>
      <c r="DTN25" s="152"/>
      <c r="DTO25" s="152"/>
      <c r="DTP25" s="152"/>
      <c r="DTQ25" s="152"/>
      <c r="DTR25" s="152"/>
      <c r="DTS25" s="152"/>
      <c r="DTT25" s="152"/>
      <c r="DTU25" s="152"/>
      <c r="DTV25" s="152"/>
      <c r="DTW25" s="152"/>
      <c r="DTX25" s="152"/>
      <c r="DTY25" s="152"/>
      <c r="DTZ25" s="152"/>
      <c r="DUA25" s="152"/>
      <c r="DUB25" s="152"/>
      <c r="DUC25" s="152"/>
      <c r="DUD25" s="152"/>
      <c r="DUE25" s="152"/>
      <c r="DUF25" s="152"/>
      <c r="DUG25" s="152"/>
      <c r="DUH25" s="152"/>
      <c r="DUI25" s="152"/>
      <c r="DUJ25" s="152"/>
      <c r="DUK25" s="152"/>
      <c r="DUL25" s="152"/>
      <c r="DUM25" s="152"/>
      <c r="DUN25" s="152"/>
      <c r="DUO25" s="152"/>
      <c r="DUP25" s="152"/>
      <c r="DUQ25" s="152"/>
      <c r="DUR25" s="152"/>
      <c r="DUS25" s="152"/>
      <c r="DUT25" s="152"/>
      <c r="DUU25" s="152"/>
      <c r="DUV25" s="152"/>
      <c r="DUW25" s="152"/>
      <c r="DUX25" s="152"/>
      <c r="DUY25" s="152"/>
      <c r="DUZ25" s="152"/>
      <c r="DVA25" s="152"/>
      <c r="DVB25" s="152"/>
      <c r="DVC25" s="152"/>
      <c r="DVD25" s="152"/>
      <c r="DVE25" s="152"/>
      <c r="DVF25" s="152"/>
      <c r="DVG25" s="152"/>
      <c r="DVH25" s="152"/>
      <c r="DVI25" s="152"/>
      <c r="DVJ25" s="152"/>
      <c r="DVK25" s="152"/>
      <c r="DVL25" s="152"/>
      <c r="DVM25" s="152"/>
      <c r="DVN25" s="152"/>
      <c r="DVO25" s="152"/>
      <c r="DVP25" s="152"/>
      <c r="DVQ25" s="152"/>
      <c r="DVR25" s="152"/>
      <c r="DVS25" s="152"/>
      <c r="DVT25" s="152"/>
      <c r="DVU25" s="152"/>
      <c r="DVV25" s="152"/>
      <c r="DVW25" s="152"/>
      <c r="DVX25" s="152"/>
      <c r="DVY25" s="152"/>
      <c r="DVZ25" s="152"/>
      <c r="DWA25" s="152"/>
      <c r="DWB25" s="152"/>
      <c r="DWC25" s="152"/>
      <c r="DWD25" s="152"/>
      <c r="DWE25" s="152"/>
      <c r="DWF25" s="152"/>
      <c r="DWG25" s="152"/>
      <c r="DWH25" s="152"/>
      <c r="DWI25" s="152"/>
      <c r="DWJ25" s="152"/>
      <c r="DWK25" s="152"/>
      <c r="DWL25" s="152"/>
      <c r="DWM25" s="152"/>
      <c r="DWN25" s="152"/>
      <c r="DWO25" s="152"/>
      <c r="DWP25" s="152"/>
      <c r="DWQ25" s="152"/>
      <c r="DWR25" s="152"/>
      <c r="DWS25" s="152"/>
      <c r="DWT25" s="152"/>
      <c r="DWU25" s="152"/>
      <c r="DWV25" s="152"/>
      <c r="DWW25" s="152"/>
      <c r="DWX25" s="152"/>
      <c r="DWY25" s="152"/>
      <c r="DWZ25" s="152"/>
      <c r="DXA25" s="152"/>
      <c r="DXB25" s="152"/>
      <c r="DXC25" s="152"/>
      <c r="DXD25" s="152"/>
      <c r="DXE25" s="152"/>
      <c r="DXF25" s="152"/>
      <c r="DXG25" s="152"/>
      <c r="DXH25" s="152"/>
      <c r="DXI25" s="152"/>
      <c r="DXJ25" s="152"/>
      <c r="DXK25" s="152"/>
      <c r="DXL25" s="152"/>
      <c r="DXM25" s="152"/>
      <c r="DXN25" s="152"/>
      <c r="DXO25" s="152"/>
      <c r="DXP25" s="152"/>
      <c r="DXQ25" s="152"/>
      <c r="DXR25" s="152"/>
      <c r="DXS25" s="152"/>
      <c r="DXT25" s="152"/>
      <c r="DXU25" s="152"/>
      <c r="DXV25" s="152"/>
      <c r="DXW25" s="152"/>
      <c r="DXX25" s="152"/>
      <c r="DXY25" s="152"/>
      <c r="DXZ25" s="152"/>
      <c r="DYA25" s="152"/>
      <c r="DYB25" s="152"/>
      <c r="DYC25" s="152"/>
      <c r="DYD25" s="152"/>
      <c r="DYE25" s="152"/>
      <c r="DYF25" s="152"/>
      <c r="DYG25" s="152"/>
      <c r="DYH25" s="152"/>
      <c r="DYI25" s="152"/>
      <c r="DYJ25" s="152"/>
      <c r="DYK25" s="152"/>
      <c r="DYL25" s="152"/>
      <c r="DYM25" s="152"/>
      <c r="DYN25" s="152"/>
      <c r="DYO25" s="152"/>
      <c r="DYP25" s="152"/>
      <c r="DYQ25" s="152"/>
      <c r="DYR25" s="152"/>
      <c r="DYS25" s="152"/>
      <c r="DYT25" s="152"/>
      <c r="DYU25" s="152"/>
      <c r="DYV25" s="152"/>
      <c r="DYW25" s="152"/>
      <c r="DYX25" s="152"/>
      <c r="DYY25" s="152"/>
      <c r="DYZ25" s="152"/>
      <c r="DZA25" s="152"/>
      <c r="DZB25" s="152"/>
      <c r="DZC25" s="152"/>
      <c r="DZD25" s="152"/>
      <c r="DZE25" s="152"/>
      <c r="DZF25" s="152"/>
      <c r="DZG25" s="152"/>
      <c r="DZH25" s="152"/>
      <c r="DZI25" s="152"/>
      <c r="DZJ25" s="152"/>
      <c r="DZK25" s="152"/>
      <c r="DZL25" s="152"/>
      <c r="DZM25" s="152"/>
      <c r="DZN25" s="152"/>
      <c r="DZO25" s="152"/>
      <c r="DZP25" s="152"/>
      <c r="DZQ25" s="152"/>
      <c r="DZR25" s="152"/>
      <c r="DZS25" s="152"/>
      <c r="DZT25" s="152"/>
      <c r="DZU25" s="152"/>
      <c r="DZV25" s="152"/>
      <c r="DZW25" s="152"/>
      <c r="DZX25" s="152"/>
      <c r="DZY25" s="152"/>
      <c r="DZZ25" s="152"/>
      <c r="EAA25" s="152"/>
      <c r="EAB25" s="152"/>
      <c r="EAC25" s="152"/>
      <c r="EAD25" s="152"/>
      <c r="EAE25" s="152"/>
      <c r="EAF25" s="152"/>
      <c r="EAG25" s="152"/>
      <c r="EAH25" s="152"/>
      <c r="EAI25" s="152"/>
      <c r="EAJ25" s="152"/>
      <c r="EAK25" s="152"/>
      <c r="EAL25" s="152"/>
      <c r="EAM25" s="152"/>
      <c r="EAN25" s="152"/>
      <c r="EAO25" s="152"/>
      <c r="EAP25" s="152"/>
      <c r="EAQ25" s="152"/>
      <c r="EAR25" s="152"/>
      <c r="EAS25" s="152"/>
      <c r="EAT25" s="152"/>
      <c r="EAU25" s="152"/>
      <c r="EAV25" s="152"/>
      <c r="EAW25" s="152"/>
      <c r="EAX25" s="152"/>
      <c r="EAY25" s="152"/>
      <c r="EAZ25" s="152"/>
      <c r="EBA25" s="152"/>
      <c r="EBB25" s="152"/>
      <c r="EBC25" s="152"/>
      <c r="EBD25" s="152"/>
      <c r="EBE25" s="152"/>
      <c r="EBF25" s="152"/>
      <c r="EBG25" s="152"/>
      <c r="EBH25" s="152"/>
      <c r="EBI25" s="152"/>
      <c r="EBJ25" s="152"/>
      <c r="EBK25" s="152"/>
      <c r="EBL25" s="152"/>
      <c r="EBM25" s="152"/>
      <c r="EBN25" s="152"/>
      <c r="EBO25" s="152"/>
      <c r="EBP25" s="152"/>
      <c r="EBQ25" s="152"/>
      <c r="EBR25" s="152"/>
      <c r="EBS25" s="152"/>
      <c r="EBT25" s="152"/>
      <c r="EBU25" s="152"/>
      <c r="EBV25" s="152"/>
      <c r="EBW25" s="152"/>
      <c r="EBX25" s="152"/>
      <c r="EBY25" s="152"/>
      <c r="EBZ25" s="152"/>
      <c r="ECA25" s="152"/>
      <c r="ECB25" s="152"/>
      <c r="ECC25" s="152"/>
      <c r="ECD25" s="152"/>
      <c r="ECE25" s="152"/>
      <c r="ECF25" s="152"/>
      <c r="ECG25" s="152"/>
      <c r="ECH25" s="152"/>
      <c r="ECI25" s="152"/>
      <c r="ECJ25" s="152"/>
      <c r="ECK25" s="152"/>
      <c r="ECL25" s="152"/>
      <c r="ECM25" s="152"/>
      <c r="ECN25" s="152"/>
      <c r="ECO25" s="152"/>
      <c r="ECP25" s="152"/>
      <c r="ECQ25" s="152"/>
      <c r="ECR25" s="152"/>
      <c r="ECS25" s="152"/>
      <c r="ECT25" s="152"/>
      <c r="ECU25" s="152"/>
      <c r="ECV25" s="152"/>
      <c r="ECW25" s="152"/>
      <c r="ECX25" s="152"/>
      <c r="ECY25" s="152"/>
      <c r="ECZ25" s="152"/>
      <c r="EDA25" s="152"/>
      <c r="EDB25" s="152"/>
      <c r="EDC25" s="152"/>
      <c r="EDD25" s="152"/>
      <c r="EDE25" s="152"/>
      <c r="EDF25" s="152"/>
      <c r="EDG25" s="152"/>
      <c r="EDH25" s="152"/>
      <c r="EDI25" s="152"/>
      <c r="EDJ25" s="152"/>
      <c r="EDK25" s="152"/>
      <c r="EDL25" s="152"/>
      <c r="EDM25" s="152"/>
      <c r="EDN25" s="152"/>
      <c r="EDO25" s="152"/>
      <c r="EDP25" s="152"/>
      <c r="EDQ25" s="152"/>
      <c r="EDR25" s="152"/>
      <c r="EDS25" s="152"/>
      <c r="EDT25" s="152"/>
      <c r="EDU25" s="152"/>
      <c r="EDV25" s="152"/>
      <c r="EDW25" s="152"/>
      <c r="EDX25" s="152"/>
      <c r="EDY25" s="152"/>
      <c r="EDZ25" s="152"/>
      <c r="EEA25" s="152"/>
      <c r="EEB25" s="152"/>
      <c r="EEC25" s="152"/>
      <c r="EED25" s="152"/>
      <c r="EEE25" s="152"/>
      <c r="EEF25" s="152"/>
      <c r="EEG25" s="152"/>
      <c r="EEH25" s="152"/>
      <c r="EEI25" s="152"/>
      <c r="EEJ25" s="152"/>
      <c r="EEK25" s="152"/>
      <c r="EEL25" s="152"/>
      <c r="EEM25" s="152"/>
      <c r="EEN25" s="152"/>
      <c r="EEO25" s="152"/>
      <c r="EEP25" s="152"/>
      <c r="EEQ25" s="152"/>
      <c r="EER25" s="152"/>
      <c r="EES25" s="152"/>
      <c r="EET25" s="152"/>
      <c r="EEU25" s="152"/>
      <c r="EEV25" s="152"/>
      <c r="EEW25" s="152"/>
      <c r="EEX25" s="152"/>
      <c r="EEY25" s="152"/>
      <c r="EEZ25" s="152"/>
      <c r="EFA25" s="152"/>
      <c r="EFB25" s="152"/>
      <c r="EFC25" s="152"/>
      <c r="EFD25" s="152"/>
      <c r="EFE25" s="152"/>
      <c r="EFF25" s="152"/>
      <c r="EFG25" s="152"/>
      <c r="EFH25" s="152"/>
      <c r="EFI25" s="152"/>
      <c r="EFJ25" s="152"/>
      <c r="EFK25" s="152"/>
      <c r="EFL25" s="152"/>
      <c r="EFM25" s="152"/>
      <c r="EFN25" s="152"/>
      <c r="EFO25" s="152"/>
      <c r="EFP25" s="152"/>
      <c r="EFQ25" s="152"/>
      <c r="EFR25" s="152"/>
      <c r="EFS25" s="152"/>
      <c r="EFT25" s="152"/>
      <c r="EFU25" s="152"/>
      <c r="EFV25" s="152"/>
      <c r="EFW25" s="152"/>
      <c r="EFX25" s="152"/>
      <c r="EFY25" s="152"/>
      <c r="EFZ25" s="152"/>
      <c r="EGA25" s="152"/>
      <c r="EGB25" s="152"/>
      <c r="EGC25" s="152"/>
      <c r="EGD25" s="152"/>
      <c r="EGE25" s="152"/>
      <c r="EGF25" s="152"/>
      <c r="EGG25" s="152"/>
      <c r="EGH25" s="152"/>
      <c r="EGI25" s="152"/>
      <c r="EGJ25" s="152"/>
      <c r="EGK25" s="152"/>
      <c r="EGL25" s="152"/>
      <c r="EGM25" s="152"/>
      <c r="EGN25" s="152"/>
      <c r="EGO25" s="152"/>
      <c r="EGP25" s="152"/>
      <c r="EGQ25" s="152"/>
      <c r="EGR25" s="152"/>
      <c r="EGS25" s="152"/>
      <c r="EGT25" s="152"/>
      <c r="EGU25" s="152"/>
      <c r="EGV25" s="152"/>
      <c r="EGW25" s="152"/>
      <c r="EGX25" s="152"/>
      <c r="EGY25" s="152"/>
      <c r="EGZ25" s="152"/>
      <c r="EHA25" s="152"/>
      <c r="EHB25" s="152"/>
      <c r="EHC25" s="152"/>
      <c r="EHD25" s="152"/>
      <c r="EHE25" s="152"/>
      <c r="EHF25" s="152"/>
      <c r="EHG25" s="152"/>
      <c r="EHH25" s="152"/>
      <c r="EHI25" s="152"/>
      <c r="EHJ25" s="152"/>
      <c r="EHK25" s="152"/>
      <c r="EHL25" s="152"/>
      <c r="EHM25" s="152"/>
      <c r="EHN25" s="152"/>
      <c r="EHO25" s="152"/>
      <c r="EHP25" s="152"/>
      <c r="EHQ25" s="152"/>
      <c r="EHR25" s="152"/>
      <c r="EHS25" s="152"/>
      <c r="EHT25" s="152"/>
      <c r="EHU25" s="152"/>
      <c r="EHV25" s="152"/>
      <c r="EHW25" s="152"/>
      <c r="EHX25" s="152"/>
      <c r="EHY25" s="152"/>
      <c r="EHZ25" s="152"/>
      <c r="EIA25" s="152"/>
      <c r="EIB25" s="152"/>
      <c r="EIC25" s="152"/>
      <c r="EID25" s="152"/>
      <c r="EIE25" s="152"/>
      <c r="EIF25" s="152"/>
      <c r="EIG25" s="152"/>
      <c r="EIH25" s="152"/>
      <c r="EII25" s="152"/>
      <c r="EIJ25" s="152"/>
      <c r="EIK25" s="152"/>
      <c r="EIL25" s="152"/>
      <c r="EIM25" s="152"/>
      <c r="EIN25" s="152"/>
      <c r="EIO25" s="152"/>
      <c r="EIP25" s="152"/>
      <c r="EIQ25" s="152"/>
      <c r="EIR25" s="152"/>
      <c r="EIS25" s="152"/>
      <c r="EIT25" s="152"/>
      <c r="EIU25" s="152"/>
      <c r="EIV25" s="152"/>
      <c r="EIW25" s="152"/>
      <c r="EIX25" s="152"/>
      <c r="EIY25" s="152"/>
      <c r="EIZ25" s="152"/>
      <c r="EJA25" s="152"/>
      <c r="EJB25" s="152"/>
      <c r="EJC25" s="152"/>
      <c r="EJD25" s="152"/>
      <c r="EJE25" s="152"/>
      <c r="EJF25" s="152"/>
      <c r="EJG25" s="152"/>
      <c r="EJH25" s="152"/>
      <c r="EJI25" s="152"/>
      <c r="EJJ25" s="152"/>
      <c r="EJK25" s="152"/>
      <c r="EJL25" s="152"/>
      <c r="EJM25" s="152"/>
      <c r="EJN25" s="152"/>
      <c r="EJO25" s="152"/>
      <c r="EJP25" s="152"/>
      <c r="EJQ25" s="152"/>
      <c r="EJR25" s="152"/>
      <c r="EJS25" s="152"/>
      <c r="EJT25" s="152"/>
      <c r="EJU25" s="152"/>
      <c r="EJV25" s="152"/>
      <c r="EJW25" s="152"/>
      <c r="EJX25" s="152"/>
      <c r="EJY25" s="152"/>
      <c r="EJZ25" s="152"/>
      <c r="EKA25" s="152"/>
      <c r="EKB25" s="152"/>
      <c r="EKC25" s="152"/>
      <c r="EKD25" s="152"/>
      <c r="EKE25" s="152"/>
      <c r="EKF25" s="152"/>
      <c r="EKG25" s="152"/>
      <c r="EKH25" s="152"/>
      <c r="EKI25" s="152"/>
      <c r="EKJ25" s="152"/>
      <c r="EKK25" s="152"/>
      <c r="EKL25" s="152"/>
      <c r="EKM25" s="152"/>
      <c r="EKN25" s="152"/>
      <c r="EKO25" s="152"/>
      <c r="EKP25" s="152"/>
      <c r="EKQ25" s="152"/>
      <c r="EKR25" s="152"/>
      <c r="EKS25" s="152"/>
      <c r="EKT25" s="152"/>
      <c r="EKU25" s="152"/>
      <c r="EKV25" s="152"/>
      <c r="EKW25" s="152"/>
      <c r="EKX25" s="152"/>
      <c r="EKY25" s="152"/>
      <c r="EKZ25" s="152"/>
      <c r="ELA25" s="152"/>
      <c r="ELB25" s="152"/>
      <c r="ELC25" s="152"/>
      <c r="ELD25" s="152"/>
      <c r="ELE25" s="152"/>
      <c r="ELF25" s="152"/>
      <c r="ELG25" s="152"/>
      <c r="ELH25" s="152"/>
      <c r="ELI25" s="152"/>
      <c r="ELJ25" s="152"/>
      <c r="ELK25" s="152"/>
      <c r="ELL25" s="152"/>
      <c r="ELM25" s="152"/>
      <c r="ELN25" s="152"/>
      <c r="ELO25" s="152"/>
      <c r="ELP25" s="152"/>
      <c r="ELQ25" s="152"/>
      <c r="ELR25" s="152"/>
      <c r="ELS25" s="152"/>
      <c r="ELT25" s="152"/>
      <c r="ELU25" s="152"/>
      <c r="ELV25" s="152"/>
      <c r="ELW25" s="152"/>
      <c r="ELX25" s="152"/>
      <c r="ELY25" s="152"/>
      <c r="ELZ25" s="152"/>
      <c r="EMA25" s="152"/>
      <c r="EMB25" s="152"/>
      <c r="EMC25" s="152"/>
      <c r="EMD25" s="152"/>
      <c r="EME25" s="152"/>
      <c r="EMF25" s="152"/>
      <c r="EMG25" s="152"/>
      <c r="EMH25" s="152"/>
      <c r="EMI25" s="152"/>
      <c r="EMJ25" s="152"/>
      <c r="EMK25" s="152"/>
      <c r="EML25" s="152"/>
      <c r="EMM25" s="152"/>
      <c r="EMN25" s="152"/>
      <c r="EMO25" s="152"/>
      <c r="EMP25" s="152"/>
      <c r="EMQ25" s="152"/>
      <c r="EMR25" s="152"/>
      <c r="EMS25" s="152"/>
      <c r="EMT25" s="152"/>
      <c r="EMU25" s="152"/>
      <c r="EMV25" s="152"/>
      <c r="EMW25" s="152"/>
      <c r="EMX25" s="152"/>
      <c r="EMY25" s="152"/>
      <c r="EMZ25" s="152"/>
      <c r="ENA25" s="152"/>
      <c r="ENB25" s="152"/>
      <c r="ENC25" s="152"/>
      <c r="END25" s="152"/>
      <c r="ENE25" s="152"/>
      <c r="ENF25" s="152"/>
      <c r="ENG25" s="152"/>
      <c r="ENH25" s="152"/>
      <c r="ENI25" s="152"/>
      <c r="ENJ25" s="152"/>
      <c r="ENK25" s="152"/>
      <c r="ENL25" s="152"/>
      <c r="ENM25" s="152"/>
      <c r="ENN25" s="152"/>
      <c r="ENO25" s="152"/>
      <c r="ENP25" s="152"/>
      <c r="ENQ25" s="152"/>
      <c r="ENR25" s="152"/>
      <c r="ENS25" s="152"/>
      <c r="ENT25" s="152"/>
      <c r="ENU25" s="152"/>
      <c r="ENV25" s="152"/>
      <c r="ENW25" s="152"/>
      <c r="ENX25" s="152"/>
      <c r="ENY25" s="152"/>
      <c r="ENZ25" s="152"/>
      <c r="EOA25" s="152"/>
      <c r="EOB25" s="152"/>
      <c r="EOC25" s="152"/>
      <c r="EOD25" s="152"/>
      <c r="EOE25" s="152"/>
      <c r="EOF25" s="152"/>
      <c r="EOG25" s="152"/>
      <c r="EOH25" s="152"/>
      <c r="EOI25" s="152"/>
      <c r="EOJ25" s="152"/>
      <c r="EOK25" s="152"/>
      <c r="EOL25" s="152"/>
      <c r="EOM25" s="152"/>
      <c r="EON25" s="152"/>
      <c r="EOO25" s="152"/>
      <c r="EOP25" s="152"/>
      <c r="EOQ25" s="152"/>
      <c r="EOR25" s="152"/>
      <c r="EOS25" s="152"/>
      <c r="EOT25" s="152"/>
      <c r="EOU25" s="152"/>
      <c r="EOV25" s="152"/>
      <c r="EOW25" s="152"/>
      <c r="EOX25" s="152"/>
      <c r="EOY25" s="152"/>
      <c r="EOZ25" s="152"/>
      <c r="EPA25" s="152"/>
      <c r="EPB25" s="152"/>
      <c r="EPC25" s="152"/>
      <c r="EPD25" s="152"/>
      <c r="EPE25" s="152"/>
      <c r="EPF25" s="152"/>
      <c r="EPG25" s="152"/>
      <c r="EPH25" s="152"/>
      <c r="EPI25" s="152"/>
      <c r="EPJ25" s="152"/>
      <c r="EPK25" s="152"/>
      <c r="EPL25" s="152"/>
      <c r="EPM25" s="152"/>
      <c r="EPN25" s="152"/>
      <c r="EPO25" s="152"/>
      <c r="EPP25" s="152"/>
      <c r="EPQ25" s="152"/>
      <c r="EPR25" s="152"/>
      <c r="EPS25" s="152"/>
      <c r="EPT25" s="152"/>
      <c r="EPU25" s="152"/>
      <c r="EPV25" s="152"/>
      <c r="EPW25" s="152"/>
      <c r="EPX25" s="152"/>
      <c r="EPY25" s="152"/>
      <c r="EPZ25" s="152"/>
      <c r="EQA25" s="152"/>
      <c r="EQB25" s="152"/>
      <c r="EQC25" s="152"/>
      <c r="EQD25" s="152"/>
      <c r="EQE25" s="152"/>
      <c r="EQF25" s="152"/>
      <c r="EQG25" s="152"/>
      <c r="EQH25" s="152"/>
      <c r="EQI25" s="152"/>
      <c r="EQJ25" s="152"/>
      <c r="EQK25" s="152"/>
      <c r="EQL25" s="152"/>
      <c r="EQM25" s="152"/>
      <c r="EQN25" s="152"/>
      <c r="EQO25" s="152"/>
      <c r="EQP25" s="152"/>
      <c r="EQQ25" s="152"/>
      <c r="EQR25" s="152"/>
      <c r="EQS25" s="152"/>
      <c r="EQT25" s="152"/>
      <c r="EQU25" s="152"/>
      <c r="EQV25" s="152"/>
      <c r="EQW25" s="152"/>
      <c r="EQX25" s="152"/>
      <c r="EQY25" s="152"/>
      <c r="EQZ25" s="152"/>
      <c r="ERA25" s="152"/>
      <c r="ERB25" s="152"/>
      <c r="ERC25" s="152"/>
      <c r="ERD25" s="152"/>
      <c r="ERE25" s="152"/>
      <c r="ERF25" s="152"/>
      <c r="ERG25" s="152"/>
      <c r="ERH25" s="152"/>
      <c r="ERI25" s="152"/>
      <c r="ERJ25" s="152"/>
      <c r="ERK25" s="152"/>
      <c r="ERL25" s="152"/>
      <c r="ERM25" s="152"/>
      <c r="ERN25" s="152"/>
      <c r="ERO25" s="152"/>
      <c r="ERP25" s="152"/>
      <c r="ERQ25" s="152"/>
      <c r="ERR25" s="152"/>
      <c r="ERS25" s="152"/>
      <c r="ERT25" s="152"/>
      <c r="ERU25" s="152"/>
      <c r="ERV25" s="152"/>
      <c r="ERW25" s="152"/>
      <c r="ERX25" s="152"/>
      <c r="ERY25" s="152"/>
      <c r="ERZ25" s="152"/>
      <c r="ESA25" s="152"/>
      <c r="ESB25" s="152"/>
      <c r="ESC25" s="152"/>
      <c r="ESD25" s="152"/>
      <c r="ESE25" s="152"/>
      <c r="ESF25" s="152"/>
      <c r="ESG25" s="152"/>
      <c r="ESH25" s="152"/>
      <c r="ESI25" s="152"/>
      <c r="ESJ25" s="152"/>
      <c r="ESK25" s="152"/>
      <c r="ESL25" s="152"/>
      <c r="ESM25" s="152"/>
      <c r="ESN25" s="152"/>
      <c r="ESO25" s="152"/>
      <c r="ESP25" s="152"/>
      <c r="ESQ25" s="152"/>
      <c r="ESR25" s="152"/>
      <c r="ESS25" s="152"/>
      <c r="EST25" s="152"/>
      <c r="ESU25" s="152"/>
      <c r="ESV25" s="152"/>
      <c r="ESW25" s="152"/>
      <c r="ESX25" s="152"/>
      <c r="ESY25" s="152"/>
      <c r="ESZ25" s="152"/>
      <c r="ETA25" s="152"/>
      <c r="ETB25" s="152"/>
      <c r="ETC25" s="152"/>
      <c r="ETD25" s="152"/>
      <c r="ETE25" s="152"/>
      <c r="ETF25" s="152"/>
      <c r="ETG25" s="152"/>
      <c r="ETH25" s="152"/>
      <c r="ETI25" s="152"/>
      <c r="ETJ25" s="152"/>
      <c r="ETK25" s="152"/>
      <c r="ETL25" s="152"/>
      <c r="ETM25" s="152"/>
      <c r="ETN25" s="152"/>
      <c r="ETO25" s="152"/>
      <c r="ETP25" s="152"/>
      <c r="ETQ25" s="152"/>
      <c r="ETR25" s="152"/>
      <c r="ETS25" s="152"/>
      <c r="ETT25" s="152"/>
      <c r="ETU25" s="152"/>
      <c r="ETV25" s="152"/>
      <c r="ETW25" s="152"/>
      <c r="ETX25" s="152"/>
      <c r="ETY25" s="152"/>
      <c r="ETZ25" s="152"/>
      <c r="EUA25" s="152"/>
      <c r="EUB25" s="152"/>
      <c r="EUC25" s="152"/>
      <c r="EUD25" s="152"/>
      <c r="EUE25" s="152"/>
      <c r="EUF25" s="152"/>
      <c r="EUG25" s="152"/>
      <c r="EUH25" s="152"/>
      <c r="EUI25" s="152"/>
      <c r="EUJ25" s="152"/>
      <c r="EUK25" s="152"/>
      <c r="EUL25" s="152"/>
      <c r="EUM25" s="152"/>
      <c r="EUN25" s="152"/>
      <c r="EUO25" s="152"/>
      <c r="EUP25" s="152"/>
      <c r="EUQ25" s="152"/>
      <c r="EUR25" s="152"/>
      <c r="EUS25" s="152"/>
      <c r="EUT25" s="152"/>
      <c r="EUU25" s="152"/>
      <c r="EUV25" s="152"/>
      <c r="EUW25" s="152"/>
      <c r="EUX25" s="152"/>
      <c r="EUY25" s="152"/>
      <c r="EUZ25" s="152"/>
      <c r="EVA25" s="152"/>
      <c r="EVB25" s="152"/>
      <c r="EVC25" s="152"/>
      <c r="EVD25" s="152"/>
      <c r="EVE25" s="152"/>
      <c r="EVF25" s="152"/>
      <c r="EVG25" s="152"/>
      <c r="EVH25" s="152"/>
      <c r="EVI25" s="152"/>
      <c r="EVJ25" s="152"/>
      <c r="EVK25" s="152"/>
      <c r="EVL25" s="152"/>
      <c r="EVM25" s="152"/>
      <c r="EVN25" s="152"/>
      <c r="EVO25" s="152"/>
      <c r="EVP25" s="152"/>
      <c r="EVQ25" s="152"/>
      <c r="EVR25" s="152"/>
      <c r="EVS25" s="152"/>
      <c r="EVT25" s="152"/>
      <c r="EVU25" s="152"/>
      <c r="EVV25" s="152"/>
      <c r="EVW25" s="152"/>
      <c r="EVX25" s="152"/>
      <c r="EVY25" s="152"/>
      <c r="EVZ25" s="152"/>
      <c r="EWA25" s="152"/>
      <c r="EWB25" s="152"/>
      <c r="EWC25" s="152"/>
      <c r="EWD25" s="152"/>
      <c r="EWE25" s="152"/>
      <c r="EWF25" s="152"/>
      <c r="EWG25" s="152"/>
      <c r="EWH25" s="152"/>
      <c r="EWI25" s="152"/>
      <c r="EWJ25" s="152"/>
      <c r="EWK25" s="152"/>
      <c r="EWL25" s="152"/>
      <c r="EWM25" s="152"/>
      <c r="EWN25" s="152"/>
      <c r="EWO25" s="152"/>
      <c r="EWP25" s="152"/>
      <c r="EWQ25" s="152"/>
      <c r="EWR25" s="152"/>
      <c r="EWS25" s="152"/>
      <c r="EWT25" s="152"/>
      <c r="EWU25" s="152"/>
      <c r="EWV25" s="152"/>
      <c r="EWW25" s="152"/>
      <c r="EWX25" s="152"/>
      <c r="EWY25" s="152"/>
      <c r="EWZ25" s="152"/>
      <c r="EXA25" s="152"/>
      <c r="EXB25" s="152"/>
      <c r="EXC25" s="152"/>
      <c r="EXD25" s="152"/>
      <c r="EXE25" s="152"/>
      <c r="EXF25" s="152"/>
      <c r="EXG25" s="152"/>
      <c r="EXH25" s="152"/>
      <c r="EXI25" s="152"/>
      <c r="EXJ25" s="152"/>
      <c r="EXK25" s="152"/>
      <c r="EXL25" s="152"/>
      <c r="EXM25" s="152"/>
      <c r="EXN25" s="152"/>
      <c r="EXO25" s="152"/>
      <c r="EXP25" s="152"/>
      <c r="EXQ25" s="152"/>
      <c r="EXR25" s="152"/>
      <c r="EXS25" s="152"/>
      <c r="EXT25" s="152"/>
      <c r="EXU25" s="152"/>
      <c r="EXV25" s="152"/>
      <c r="EXW25" s="152"/>
      <c r="EXX25" s="152"/>
      <c r="EXY25" s="152"/>
      <c r="EXZ25" s="152"/>
      <c r="EYA25" s="152"/>
      <c r="EYB25" s="152"/>
      <c r="EYC25" s="152"/>
      <c r="EYD25" s="152"/>
      <c r="EYE25" s="152"/>
      <c r="EYF25" s="152"/>
      <c r="EYG25" s="152"/>
      <c r="EYH25" s="152"/>
      <c r="EYI25" s="152"/>
      <c r="EYJ25" s="152"/>
      <c r="EYK25" s="152"/>
      <c r="EYL25" s="152"/>
      <c r="EYM25" s="152"/>
      <c r="EYN25" s="152"/>
      <c r="EYO25" s="152"/>
      <c r="EYP25" s="152"/>
      <c r="EYQ25" s="152"/>
      <c r="EYR25" s="152"/>
      <c r="EYS25" s="152"/>
      <c r="EYT25" s="152"/>
      <c r="EYU25" s="152"/>
      <c r="EYV25" s="152"/>
      <c r="EYW25" s="152"/>
      <c r="EYX25" s="152"/>
      <c r="EYY25" s="152"/>
      <c r="EYZ25" s="152"/>
      <c r="EZA25" s="152"/>
      <c r="EZB25" s="152"/>
      <c r="EZC25" s="152"/>
      <c r="EZD25" s="152"/>
      <c r="EZE25" s="152"/>
      <c r="EZF25" s="152"/>
      <c r="EZG25" s="152"/>
      <c r="EZH25" s="152"/>
      <c r="EZI25" s="152"/>
      <c r="EZJ25" s="152"/>
      <c r="EZK25" s="152"/>
      <c r="EZL25" s="152"/>
      <c r="EZM25" s="152"/>
      <c r="EZN25" s="152"/>
      <c r="EZO25" s="152"/>
      <c r="EZP25" s="152"/>
      <c r="EZQ25" s="152"/>
      <c r="EZR25" s="152"/>
      <c r="EZS25" s="152"/>
      <c r="EZT25" s="152"/>
      <c r="EZU25" s="152"/>
      <c r="EZV25" s="152"/>
      <c r="EZW25" s="152"/>
      <c r="EZX25" s="152"/>
      <c r="EZY25" s="152"/>
      <c r="EZZ25" s="152"/>
      <c r="FAA25" s="152"/>
      <c r="FAB25" s="152"/>
      <c r="FAC25" s="152"/>
      <c r="FAD25" s="152"/>
      <c r="FAE25" s="152"/>
      <c r="FAF25" s="152"/>
      <c r="FAG25" s="152"/>
      <c r="FAH25" s="152"/>
      <c r="FAI25" s="152"/>
      <c r="FAJ25" s="152"/>
      <c r="FAK25" s="152"/>
      <c r="FAL25" s="152"/>
      <c r="FAM25" s="152"/>
      <c r="FAN25" s="152"/>
      <c r="FAO25" s="152"/>
      <c r="FAP25" s="152"/>
      <c r="FAQ25" s="152"/>
      <c r="FAR25" s="152"/>
      <c r="FAS25" s="152"/>
      <c r="FAT25" s="152"/>
      <c r="FAU25" s="152"/>
      <c r="FAV25" s="152"/>
      <c r="FAW25" s="152"/>
      <c r="FAX25" s="152"/>
      <c r="FAY25" s="152"/>
      <c r="FAZ25" s="152"/>
      <c r="FBA25" s="152"/>
      <c r="FBB25" s="152"/>
      <c r="FBC25" s="152"/>
      <c r="FBD25" s="152"/>
      <c r="FBE25" s="152"/>
      <c r="FBF25" s="152"/>
      <c r="FBG25" s="152"/>
      <c r="FBH25" s="152"/>
      <c r="FBI25" s="152"/>
      <c r="FBJ25" s="152"/>
      <c r="FBK25" s="152"/>
      <c r="FBL25" s="152"/>
      <c r="FBM25" s="152"/>
      <c r="FBN25" s="152"/>
      <c r="FBO25" s="152"/>
      <c r="FBP25" s="152"/>
      <c r="FBQ25" s="152"/>
      <c r="FBR25" s="152"/>
      <c r="FBS25" s="152"/>
      <c r="FBT25" s="152"/>
      <c r="FBU25" s="152"/>
      <c r="FBV25" s="152"/>
      <c r="FBW25" s="152"/>
      <c r="FBX25" s="152"/>
      <c r="FBY25" s="152"/>
      <c r="FBZ25" s="152"/>
      <c r="FCA25" s="152"/>
      <c r="FCB25" s="152"/>
      <c r="FCC25" s="152"/>
      <c r="FCD25" s="152"/>
      <c r="FCE25" s="152"/>
      <c r="FCF25" s="152"/>
      <c r="FCG25" s="152"/>
      <c r="FCH25" s="152"/>
      <c r="FCI25" s="152"/>
      <c r="FCJ25" s="152"/>
      <c r="FCK25" s="152"/>
      <c r="FCL25" s="152"/>
      <c r="FCM25" s="152"/>
      <c r="FCN25" s="152"/>
      <c r="FCO25" s="152"/>
      <c r="FCP25" s="152"/>
      <c r="FCQ25" s="152"/>
      <c r="FCR25" s="152"/>
      <c r="FCS25" s="152"/>
      <c r="FCT25" s="152"/>
      <c r="FCU25" s="152"/>
      <c r="FCV25" s="152"/>
      <c r="FCW25" s="152"/>
      <c r="FCX25" s="152"/>
      <c r="FCY25" s="152"/>
      <c r="FCZ25" s="152"/>
      <c r="FDA25" s="152"/>
      <c r="FDB25" s="152"/>
      <c r="FDC25" s="152"/>
      <c r="FDD25" s="152"/>
      <c r="FDE25" s="152"/>
      <c r="FDF25" s="152"/>
      <c r="FDG25" s="152"/>
      <c r="FDH25" s="152"/>
      <c r="FDI25" s="152"/>
      <c r="FDJ25" s="152"/>
      <c r="FDK25" s="152"/>
      <c r="FDL25" s="152"/>
      <c r="FDM25" s="152"/>
      <c r="FDN25" s="152"/>
      <c r="FDO25" s="152"/>
      <c r="FDP25" s="152"/>
      <c r="FDQ25" s="152"/>
      <c r="FDR25" s="152"/>
      <c r="FDS25" s="152"/>
      <c r="FDT25" s="152"/>
      <c r="FDU25" s="152"/>
      <c r="FDV25" s="152"/>
      <c r="FDW25" s="152"/>
      <c r="FDX25" s="152"/>
      <c r="FDY25" s="152"/>
      <c r="FDZ25" s="152"/>
      <c r="FEA25" s="152"/>
      <c r="FEB25" s="152"/>
      <c r="FEC25" s="152"/>
      <c r="FED25" s="152"/>
      <c r="FEE25" s="152"/>
      <c r="FEF25" s="152"/>
      <c r="FEG25" s="152"/>
      <c r="FEH25" s="152"/>
      <c r="FEI25" s="152"/>
      <c r="FEJ25" s="152"/>
      <c r="FEK25" s="152"/>
      <c r="FEL25" s="152"/>
      <c r="FEM25" s="152"/>
      <c r="FEN25" s="152"/>
      <c r="FEO25" s="152"/>
      <c r="FEP25" s="152"/>
      <c r="FEQ25" s="152"/>
      <c r="FER25" s="152"/>
      <c r="FES25" s="152"/>
      <c r="FET25" s="152"/>
      <c r="FEU25" s="152"/>
      <c r="FEV25" s="152"/>
      <c r="FEW25" s="152"/>
      <c r="FEX25" s="152"/>
      <c r="FEY25" s="152"/>
      <c r="FEZ25" s="152"/>
      <c r="FFA25" s="152"/>
      <c r="FFB25" s="152"/>
      <c r="FFC25" s="152"/>
      <c r="FFD25" s="152"/>
      <c r="FFE25" s="152"/>
      <c r="FFF25" s="152"/>
      <c r="FFG25" s="152"/>
      <c r="FFH25" s="152"/>
      <c r="FFI25" s="152"/>
      <c r="FFJ25" s="152"/>
      <c r="FFK25" s="152"/>
      <c r="FFL25" s="152"/>
      <c r="FFM25" s="152"/>
      <c r="FFN25" s="152"/>
      <c r="FFO25" s="152"/>
      <c r="FFP25" s="152"/>
      <c r="FFQ25" s="152"/>
      <c r="FFR25" s="152"/>
      <c r="FFS25" s="152"/>
      <c r="FFT25" s="152"/>
      <c r="FFU25" s="152"/>
      <c r="FFV25" s="152"/>
      <c r="FFW25" s="152"/>
      <c r="FFX25" s="152"/>
      <c r="FFY25" s="152"/>
      <c r="FFZ25" s="152"/>
      <c r="FGA25" s="152"/>
      <c r="FGB25" s="152"/>
      <c r="FGC25" s="152"/>
      <c r="FGD25" s="152"/>
      <c r="FGE25" s="152"/>
      <c r="FGF25" s="152"/>
      <c r="FGG25" s="152"/>
      <c r="FGH25" s="152"/>
      <c r="FGI25" s="152"/>
      <c r="FGJ25" s="152"/>
      <c r="FGK25" s="152"/>
      <c r="FGL25" s="152"/>
      <c r="FGM25" s="152"/>
      <c r="FGN25" s="152"/>
      <c r="FGO25" s="152"/>
      <c r="FGP25" s="152"/>
      <c r="FGQ25" s="152"/>
      <c r="FGR25" s="152"/>
      <c r="FGS25" s="152"/>
      <c r="FGT25" s="152"/>
      <c r="FGU25" s="152"/>
      <c r="FGV25" s="152"/>
      <c r="FGW25" s="152"/>
      <c r="FGX25" s="152"/>
      <c r="FGY25" s="152"/>
      <c r="FGZ25" s="152"/>
      <c r="FHA25" s="152"/>
      <c r="FHB25" s="152"/>
      <c r="FHC25" s="152"/>
      <c r="FHD25" s="152"/>
      <c r="FHE25" s="152"/>
      <c r="FHF25" s="152"/>
      <c r="FHG25" s="152"/>
      <c r="FHH25" s="152"/>
      <c r="FHI25" s="152"/>
      <c r="FHJ25" s="152"/>
      <c r="FHK25" s="152"/>
      <c r="FHL25" s="152"/>
      <c r="FHM25" s="152"/>
      <c r="FHN25" s="152"/>
      <c r="FHO25" s="152"/>
      <c r="FHP25" s="152"/>
      <c r="FHQ25" s="152"/>
      <c r="FHR25" s="152"/>
      <c r="FHS25" s="152"/>
      <c r="FHT25" s="152"/>
      <c r="FHU25" s="152"/>
      <c r="FHV25" s="152"/>
      <c r="FHW25" s="152"/>
      <c r="FHX25" s="152"/>
      <c r="FHY25" s="152"/>
      <c r="FHZ25" s="152"/>
      <c r="FIA25" s="152"/>
      <c r="FIB25" s="152"/>
      <c r="FIC25" s="152"/>
      <c r="FID25" s="152"/>
      <c r="FIE25" s="152"/>
      <c r="FIF25" s="152"/>
      <c r="FIG25" s="152"/>
      <c r="FIH25" s="152"/>
      <c r="FII25" s="152"/>
      <c r="FIJ25" s="152"/>
      <c r="FIK25" s="152"/>
      <c r="FIL25" s="152"/>
      <c r="FIM25" s="152"/>
      <c r="FIN25" s="152"/>
      <c r="FIO25" s="152"/>
      <c r="FIP25" s="152"/>
      <c r="FIQ25" s="152"/>
      <c r="FIR25" s="152"/>
      <c r="FIS25" s="152"/>
      <c r="FIT25" s="152"/>
      <c r="FIU25" s="152"/>
      <c r="FIV25" s="152"/>
      <c r="FIW25" s="152"/>
      <c r="FIX25" s="152"/>
      <c r="FIY25" s="152"/>
      <c r="FIZ25" s="152"/>
      <c r="FJA25" s="152"/>
      <c r="FJB25" s="152"/>
      <c r="FJC25" s="152"/>
      <c r="FJD25" s="152"/>
      <c r="FJE25" s="152"/>
      <c r="FJF25" s="152"/>
      <c r="FJG25" s="152"/>
      <c r="FJH25" s="152"/>
      <c r="FJI25" s="152"/>
      <c r="FJJ25" s="152"/>
      <c r="FJK25" s="152"/>
      <c r="FJL25" s="152"/>
      <c r="FJM25" s="152"/>
      <c r="FJN25" s="152"/>
      <c r="FJO25" s="152"/>
      <c r="FJP25" s="152"/>
      <c r="FJQ25" s="152"/>
      <c r="FJR25" s="152"/>
      <c r="FJS25" s="152"/>
      <c r="FJT25" s="152"/>
      <c r="FJU25" s="152"/>
      <c r="FJV25" s="152"/>
      <c r="FJW25" s="152"/>
      <c r="FJX25" s="152"/>
      <c r="FJY25" s="152"/>
      <c r="FJZ25" s="152"/>
      <c r="FKA25" s="152"/>
      <c r="FKB25" s="152"/>
      <c r="FKC25" s="152"/>
      <c r="FKD25" s="152"/>
      <c r="FKE25" s="152"/>
      <c r="FKF25" s="152"/>
      <c r="FKG25" s="152"/>
      <c r="FKH25" s="152"/>
      <c r="FKI25" s="152"/>
      <c r="FKJ25" s="152"/>
      <c r="FKK25" s="152"/>
      <c r="FKL25" s="152"/>
      <c r="FKM25" s="152"/>
      <c r="FKN25" s="152"/>
      <c r="FKO25" s="152"/>
      <c r="FKP25" s="152"/>
      <c r="FKQ25" s="152"/>
      <c r="FKR25" s="152"/>
      <c r="FKS25" s="152"/>
      <c r="FKT25" s="152"/>
      <c r="FKU25" s="152"/>
      <c r="FKV25" s="152"/>
      <c r="FKW25" s="152"/>
      <c r="FKX25" s="152"/>
      <c r="FKY25" s="152"/>
      <c r="FKZ25" s="152"/>
      <c r="FLA25" s="152"/>
      <c r="FLB25" s="152"/>
      <c r="FLC25" s="152"/>
      <c r="FLD25" s="152"/>
      <c r="FLE25" s="152"/>
      <c r="FLF25" s="152"/>
      <c r="FLG25" s="152"/>
      <c r="FLH25" s="152"/>
      <c r="FLI25" s="152"/>
      <c r="FLJ25" s="152"/>
      <c r="FLK25" s="152"/>
      <c r="FLL25" s="152"/>
      <c r="FLM25" s="152"/>
      <c r="FLN25" s="152"/>
      <c r="FLO25" s="152"/>
      <c r="FLP25" s="152"/>
      <c r="FLQ25" s="152"/>
      <c r="FLR25" s="152"/>
      <c r="FLS25" s="152"/>
      <c r="FLT25" s="152"/>
      <c r="FLU25" s="152"/>
      <c r="FLV25" s="152"/>
      <c r="FLW25" s="152"/>
      <c r="FLX25" s="152"/>
      <c r="FLY25" s="152"/>
      <c r="FLZ25" s="152"/>
      <c r="FMA25" s="152"/>
      <c r="FMB25" s="152"/>
      <c r="FMC25" s="152"/>
      <c r="FMD25" s="152"/>
      <c r="FME25" s="152"/>
      <c r="FMF25" s="152"/>
      <c r="FMG25" s="152"/>
      <c r="FMH25" s="152"/>
      <c r="FMI25" s="152"/>
      <c r="FMJ25" s="152"/>
      <c r="FMK25" s="152"/>
      <c r="FML25" s="152"/>
      <c r="FMM25" s="152"/>
      <c r="FMN25" s="152"/>
      <c r="FMO25" s="152"/>
      <c r="FMP25" s="152"/>
      <c r="FMQ25" s="152"/>
      <c r="FMR25" s="152"/>
      <c r="FMS25" s="152"/>
      <c r="FMT25" s="152"/>
      <c r="FMU25" s="152"/>
      <c r="FMV25" s="152"/>
      <c r="FMW25" s="152"/>
      <c r="FMX25" s="152"/>
      <c r="FMY25" s="152"/>
      <c r="FMZ25" s="152"/>
      <c r="FNA25" s="152"/>
      <c r="FNB25" s="152"/>
      <c r="FNC25" s="152"/>
      <c r="FND25" s="152"/>
      <c r="FNE25" s="152"/>
      <c r="FNF25" s="152"/>
      <c r="FNG25" s="152"/>
      <c r="FNH25" s="152"/>
      <c r="FNI25" s="152"/>
      <c r="FNJ25" s="152"/>
      <c r="FNK25" s="152"/>
      <c r="FNL25" s="152"/>
      <c r="FNM25" s="152"/>
      <c r="FNN25" s="152"/>
      <c r="FNO25" s="152"/>
      <c r="FNP25" s="152"/>
      <c r="FNQ25" s="152"/>
      <c r="FNR25" s="152"/>
      <c r="FNS25" s="152"/>
      <c r="FNT25" s="152"/>
      <c r="FNU25" s="152"/>
      <c r="FNV25" s="152"/>
      <c r="FNW25" s="152"/>
      <c r="FNX25" s="152"/>
      <c r="FNY25" s="152"/>
      <c r="FNZ25" s="152"/>
      <c r="FOA25" s="152"/>
      <c r="FOB25" s="152"/>
      <c r="FOC25" s="152"/>
      <c r="FOD25" s="152"/>
      <c r="FOE25" s="152"/>
      <c r="FOF25" s="152"/>
      <c r="FOG25" s="152"/>
      <c r="FOH25" s="152"/>
      <c r="FOI25" s="152"/>
      <c r="FOJ25" s="152"/>
      <c r="FOK25" s="152"/>
      <c r="FOL25" s="152"/>
      <c r="FOM25" s="152"/>
      <c r="FON25" s="152"/>
      <c r="FOO25" s="152"/>
      <c r="FOP25" s="152"/>
      <c r="FOQ25" s="152"/>
      <c r="FOR25" s="152"/>
      <c r="FOS25" s="152"/>
      <c r="FOT25" s="152"/>
      <c r="FOU25" s="152"/>
      <c r="FOV25" s="152"/>
      <c r="FOW25" s="152"/>
      <c r="FOX25" s="152"/>
      <c r="FOY25" s="152"/>
      <c r="FOZ25" s="152"/>
      <c r="FPA25" s="152"/>
      <c r="FPB25" s="152"/>
      <c r="FPC25" s="152"/>
      <c r="FPD25" s="152"/>
      <c r="FPE25" s="152"/>
      <c r="FPF25" s="152"/>
      <c r="FPG25" s="152"/>
      <c r="FPH25" s="152"/>
      <c r="FPI25" s="152"/>
      <c r="FPJ25" s="152"/>
      <c r="FPK25" s="152"/>
      <c r="FPL25" s="152"/>
      <c r="FPM25" s="152"/>
      <c r="FPN25" s="152"/>
      <c r="FPO25" s="152"/>
      <c r="FPP25" s="152"/>
      <c r="FPQ25" s="152"/>
      <c r="FPR25" s="152"/>
      <c r="FPS25" s="152"/>
      <c r="FPT25" s="152"/>
      <c r="FPU25" s="152"/>
      <c r="FPV25" s="152"/>
      <c r="FPW25" s="152"/>
      <c r="FPX25" s="152"/>
      <c r="FPY25" s="152"/>
      <c r="FPZ25" s="152"/>
      <c r="FQA25" s="152"/>
      <c r="FQB25" s="152"/>
      <c r="FQC25" s="152"/>
      <c r="FQD25" s="152"/>
      <c r="FQE25" s="152"/>
      <c r="FQF25" s="152"/>
      <c r="FQG25" s="152"/>
      <c r="FQH25" s="152"/>
      <c r="FQI25" s="152"/>
      <c r="FQJ25" s="152"/>
      <c r="FQK25" s="152"/>
      <c r="FQL25" s="152"/>
      <c r="FQM25" s="152"/>
      <c r="FQN25" s="152"/>
      <c r="FQO25" s="152"/>
      <c r="FQP25" s="152"/>
      <c r="FQQ25" s="152"/>
      <c r="FQR25" s="152"/>
      <c r="FQS25" s="152"/>
      <c r="FQT25" s="152"/>
      <c r="FQU25" s="152"/>
      <c r="FQV25" s="152"/>
      <c r="FQW25" s="152"/>
      <c r="FQX25" s="152"/>
      <c r="FQY25" s="152"/>
      <c r="FQZ25" s="152"/>
      <c r="FRA25" s="152"/>
      <c r="FRB25" s="152"/>
      <c r="FRC25" s="152"/>
      <c r="FRD25" s="152"/>
      <c r="FRE25" s="152"/>
      <c r="FRF25" s="152"/>
      <c r="FRG25" s="152"/>
      <c r="FRH25" s="152"/>
      <c r="FRI25" s="152"/>
      <c r="FRJ25" s="152"/>
      <c r="FRK25" s="152"/>
      <c r="FRL25" s="152"/>
      <c r="FRM25" s="152"/>
      <c r="FRN25" s="152"/>
      <c r="FRO25" s="152"/>
      <c r="FRP25" s="152"/>
      <c r="FRQ25" s="152"/>
      <c r="FRR25" s="152"/>
      <c r="FRS25" s="152"/>
      <c r="FRT25" s="152"/>
      <c r="FRU25" s="152"/>
      <c r="FRV25" s="152"/>
      <c r="FRW25" s="152"/>
      <c r="FRX25" s="152"/>
      <c r="FRY25" s="152"/>
      <c r="FRZ25" s="152"/>
      <c r="FSA25" s="152"/>
      <c r="FSB25" s="152"/>
      <c r="FSC25" s="152"/>
      <c r="FSD25" s="152"/>
      <c r="FSE25" s="152"/>
      <c r="FSF25" s="152"/>
      <c r="FSG25" s="152"/>
      <c r="FSH25" s="152"/>
      <c r="FSI25" s="152"/>
      <c r="FSJ25" s="152"/>
      <c r="FSK25" s="152"/>
      <c r="FSL25" s="152"/>
      <c r="FSM25" s="152"/>
      <c r="FSN25" s="152"/>
      <c r="FSO25" s="152"/>
      <c r="FSP25" s="152"/>
      <c r="FSQ25" s="152"/>
      <c r="FSR25" s="152"/>
      <c r="FSS25" s="152"/>
      <c r="FST25" s="152"/>
      <c r="FSU25" s="152"/>
      <c r="FSV25" s="152"/>
      <c r="FSW25" s="152"/>
      <c r="FSX25" s="152"/>
      <c r="FSY25" s="152"/>
      <c r="FSZ25" s="152"/>
      <c r="FTA25" s="152"/>
      <c r="FTB25" s="152"/>
      <c r="FTC25" s="152"/>
      <c r="FTD25" s="152"/>
      <c r="FTE25" s="152"/>
      <c r="FTF25" s="152"/>
      <c r="FTG25" s="152"/>
      <c r="FTH25" s="152"/>
      <c r="FTI25" s="152"/>
      <c r="FTJ25" s="152"/>
      <c r="FTK25" s="152"/>
      <c r="FTL25" s="152"/>
      <c r="FTM25" s="152"/>
      <c r="FTN25" s="152"/>
      <c r="FTO25" s="152"/>
      <c r="FTP25" s="152"/>
      <c r="FTQ25" s="152"/>
      <c r="FTR25" s="152"/>
      <c r="FTS25" s="152"/>
      <c r="FTT25" s="152"/>
      <c r="FTU25" s="152"/>
      <c r="FTV25" s="152"/>
      <c r="FTW25" s="152"/>
      <c r="FTX25" s="152"/>
      <c r="FTY25" s="152"/>
      <c r="FTZ25" s="152"/>
      <c r="FUA25" s="152"/>
      <c r="FUB25" s="152"/>
      <c r="FUC25" s="152"/>
      <c r="FUD25" s="152"/>
      <c r="FUE25" s="152"/>
      <c r="FUF25" s="152"/>
      <c r="FUG25" s="152"/>
      <c r="FUH25" s="152"/>
      <c r="FUI25" s="152"/>
      <c r="FUJ25" s="152"/>
      <c r="FUK25" s="152"/>
      <c r="FUL25" s="152"/>
      <c r="FUM25" s="152"/>
      <c r="FUN25" s="152"/>
      <c r="FUO25" s="152"/>
      <c r="FUP25" s="152"/>
      <c r="FUQ25" s="152"/>
      <c r="FUR25" s="152"/>
      <c r="FUS25" s="152"/>
      <c r="FUT25" s="152"/>
      <c r="FUU25" s="152"/>
      <c r="FUV25" s="152"/>
      <c r="FUW25" s="152"/>
      <c r="FUX25" s="152"/>
      <c r="FUY25" s="152"/>
      <c r="FUZ25" s="152"/>
      <c r="FVA25" s="152"/>
      <c r="FVB25" s="152"/>
      <c r="FVC25" s="152"/>
      <c r="FVD25" s="152"/>
      <c r="FVE25" s="152"/>
      <c r="FVF25" s="152"/>
      <c r="FVG25" s="152"/>
      <c r="FVH25" s="152"/>
      <c r="FVI25" s="152"/>
      <c r="FVJ25" s="152"/>
      <c r="FVK25" s="152"/>
      <c r="FVL25" s="152"/>
      <c r="FVM25" s="152"/>
      <c r="FVN25" s="152"/>
      <c r="FVO25" s="152"/>
      <c r="FVP25" s="152"/>
      <c r="FVQ25" s="152"/>
      <c r="FVR25" s="152"/>
      <c r="FVS25" s="152"/>
      <c r="FVT25" s="152"/>
      <c r="FVU25" s="152"/>
      <c r="FVV25" s="152"/>
      <c r="FVW25" s="152"/>
      <c r="FVX25" s="152"/>
      <c r="FVY25" s="152"/>
      <c r="FVZ25" s="152"/>
      <c r="FWA25" s="152"/>
      <c r="FWB25" s="152"/>
      <c r="FWC25" s="152"/>
      <c r="FWD25" s="152"/>
      <c r="FWE25" s="152"/>
      <c r="FWF25" s="152"/>
      <c r="FWG25" s="152"/>
      <c r="FWH25" s="152"/>
      <c r="FWI25" s="152"/>
      <c r="FWJ25" s="152"/>
      <c r="FWK25" s="152"/>
      <c r="FWL25" s="152"/>
      <c r="FWM25" s="152"/>
      <c r="FWN25" s="152"/>
      <c r="FWO25" s="152"/>
      <c r="FWP25" s="152"/>
      <c r="FWQ25" s="152"/>
      <c r="FWR25" s="152"/>
      <c r="FWS25" s="152"/>
      <c r="FWT25" s="152"/>
      <c r="FWU25" s="152"/>
      <c r="FWV25" s="152"/>
      <c r="FWW25" s="152"/>
      <c r="FWX25" s="152"/>
      <c r="FWY25" s="152"/>
      <c r="FWZ25" s="152"/>
      <c r="FXA25" s="152"/>
      <c r="FXB25" s="152"/>
      <c r="FXC25" s="152"/>
      <c r="FXD25" s="152"/>
      <c r="FXE25" s="152"/>
      <c r="FXF25" s="152"/>
      <c r="FXG25" s="152"/>
      <c r="FXH25" s="152"/>
      <c r="FXI25" s="152"/>
      <c r="FXJ25" s="152"/>
      <c r="FXK25" s="152"/>
      <c r="FXL25" s="152"/>
      <c r="FXM25" s="152"/>
      <c r="FXN25" s="152"/>
      <c r="FXO25" s="152"/>
      <c r="FXP25" s="152"/>
      <c r="FXQ25" s="152"/>
      <c r="FXR25" s="152"/>
      <c r="FXS25" s="152"/>
      <c r="FXT25" s="152"/>
      <c r="FXU25" s="152"/>
      <c r="FXV25" s="152"/>
      <c r="FXW25" s="152"/>
      <c r="FXX25" s="152"/>
      <c r="FXY25" s="152"/>
      <c r="FXZ25" s="152"/>
      <c r="FYA25" s="152"/>
      <c r="FYB25" s="152"/>
      <c r="FYC25" s="152"/>
      <c r="FYD25" s="152"/>
      <c r="FYE25" s="152"/>
      <c r="FYF25" s="152"/>
      <c r="FYG25" s="152"/>
      <c r="FYH25" s="152"/>
      <c r="FYI25" s="152"/>
      <c r="FYJ25" s="152"/>
      <c r="FYK25" s="152"/>
      <c r="FYL25" s="152"/>
      <c r="FYM25" s="152"/>
      <c r="FYN25" s="152"/>
      <c r="FYO25" s="152"/>
      <c r="FYP25" s="152"/>
      <c r="FYQ25" s="152"/>
      <c r="FYR25" s="152"/>
      <c r="FYS25" s="152"/>
      <c r="FYT25" s="152"/>
      <c r="FYU25" s="152"/>
      <c r="FYV25" s="152"/>
      <c r="FYW25" s="152"/>
      <c r="FYX25" s="152"/>
      <c r="FYY25" s="152"/>
      <c r="FYZ25" s="152"/>
      <c r="FZA25" s="152"/>
      <c r="FZB25" s="152"/>
      <c r="FZC25" s="152"/>
      <c r="FZD25" s="152"/>
      <c r="FZE25" s="152"/>
      <c r="FZF25" s="152"/>
      <c r="FZG25" s="152"/>
      <c r="FZH25" s="152"/>
      <c r="FZI25" s="152"/>
      <c r="FZJ25" s="152"/>
      <c r="FZK25" s="152"/>
      <c r="FZL25" s="152"/>
      <c r="FZM25" s="152"/>
      <c r="FZN25" s="152"/>
      <c r="FZO25" s="152"/>
      <c r="FZP25" s="152"/>
      <c r="FZQ25" s="152"/>
      <c r="FZR25" s="152"/>
      <c r="FZS25" s="152"/>
      <c r="FZT25" s="152"/>
      <c r="FZU25" s="152"/>
      <c r="FZV25" s="152"/>
      <c r="FZW25" s="152"/>
      <c r="FZX25" s="152"/>
      <c r="FZY25" s="152"/>
      <c r="FZZ25" s="152"/>
      <c r="GAA25" s="152"/>
      <c r="GAB25" s="152"/>
      <c r="GAC25" s="152"/>
      <c r="GAD25" s="152"/>
      <c r="GAE25" s="152"/>
      <c r="GAF25" s="152"/>
      <c r="GAG25" s="152"/>
      <c r="GAH25" s="152"/>
      <c r="GAI25" s="152"/>
      <c r="GAJ25" s="152"/>
      <c r="GAK25" s="152"/>
      <c r="GAL25" s="152"/>
      <c r="GAM25" s="152"/>
      <c r="GAN25" s="152"/>
      <c r="GAO25" s="152"/>
      <c r="GAP25" s="152"/>
      <c r="GAQ25" s="152"/>
      <c r="GAR25" s="152"/>
      <c r="GAS25" s="152"/>
      <c r="GAT25" s="152"/>
      <c r="GAU25" s="152"/>
      <c r="GAV25" s="152"/>
      <c r="GAW25" s="152"/>
      <c r="GAX25" s="152"/>
      <c r="GAY25" s="152"/>
      <c r="GAZ25" s="152"/>
      <c r="GBA25" s="152"/>
      <c r="GBB25" s="152"/>
      <c r="GBC25" s="152"/>
      <c r="GBD25" s="152"/>
      <c r="GBE25" s="152"/>
      <c r="GBF25" s="152"/>
      <c r="GBG25" s="152"/>
      <c r="GBH25" s="152"/>
      <c r="GBI25" s="152"/>
      <c r="GBJ25" s="152"/>
      <c r="GBK25" s="152"/>
      <c r="GBL25" s="152"/>
      <c r="GBM25" s="152"/>
      <c r="GBN25" s="152"/>
      <c r="GBO25" s="152"/>
      <c r="GBP25" s="152"/>
      <c r="GBQ25" s="152"/>
      <c r="GBR25" s="152"/>
      <c r="GBS25" s="152"/>
      <c r="GBT25" s="152"/>
      <c r="GBU25" s="152"/>
      <c r="GBV25" s="152"/>
      <c r="GBW25" s="152"/>
      <c r="GBX25" s="152"/>
      <c r="GBY25" s="152"/>
      <c r="GBZ25" s="152"/>
      <c r="GCA25" s="152"/>
      <c r="GCB25" s="152"/>
      <c r="GCC25" s="152"/>
      <c r="GCD25" s="152"/>
      <c r="GCE25" s="152"/>
      <c r="GCF25" s="152"/>
      <c r="GCG25" s="152"/>
      <c r="GCH25" s="152"/>
      <c r="GCI25" s="152"/>
      <c r="GCJ25" s="152"/>
      <c r="GCK25" s="152"/>
      <c r="GCL25" s="152"/>
      <c r="GCM25" s="152"/>
      <c r="GCN25" s="152"/>
      <c r="GCO25" s="152"/>
      <c r="GCP25" s="152"/>
      <c r="GCQ25" s="152"/>
      <c r="GCR25" s="152"/>
      <c r="GCS25" s="152"/>
      <c r="GCT25" s="152"/>
      <c r="GCU25" s="152"/>
      <c r="GCV25" s="152"/>
      <c r="GCW25" s="152"/>
      <c r="GCX25" s="152"/>
      <c r="GCY25" s="152"/>
      <c r="GCZ25" s="152"/>
      <c r="GDA25" s="152"/>
      <c r="GDB25" s="152"/>
      <c r="GDC25" s="152"/>
      <c r="GDD25" s="152"/>
      <c r="GDE25" s="152"/>
      <c r="GDF25" s="152"/>
      <c r="GDG25" s="152"/>
      <c r="GDH25" s="152"/>
      <c r="GDI25" s="152"/>
      <c r="GDJ25" s="152"/>
      <c r="GDK25" s="152"/>
      <c r="GDL25" s="152"/>
      <c r="GDM25" s="152"/>
      <c r="GDN25" s="152"/>
      <c r="GDO25" s="152"/>
      <c r="GDP25" s="152"/>
      <c r="GDQ25" s="152"/>
      <c r="GDR25" s="152"/>
      <c r="GDS25" s="152"/>
      <c r="GDT25" s="152"/>
      <c r="GDU25" s="152"/>
      <c r="GDV25" s="152"/>
      <c r="GDW25" s="152"/>
      <c r="GDX25" s="152"/>
      <c r="GDY25" s="152"/>
      <c r="GDZ25" s="152"/>
      <c r="GEA25" s="152"/>
      <c r="GEB25" s="152"/>
      <c r="GEC25" s="152"/>
      <c r="GED25" s="152"/>
      <c r="GEE25" s="152"/>
      <c r="GEF25" s="152"/>
      <c r="GEG25" s="152"/>
      <c r="GEH25" s="152"/>
      <c r="GEI25" s="152"/>
      <c r="GEJ25" s="152"/>
      <c r="GEK25" s="152"/>
      <c r="GEL25" s="152"/>
      <c r="GEM25" s="152"/>
      <c r="GEN25" s="152"/>
      <c r="GEO25" s="152"/>
      <c r="GEP25" s="152"/>
      <c r="GEQ25" s="152"/>
      <c r="GER25" s="152"/>
      <c r="GES25" s="152"/>
      <c r="GET25" s="152"/>
      <c r="GEU25" s="152"/>
      <c r="GEV25" s="152"/>
      <c r="GEW25" s="152"/>
      <c r="GEX25" s="152"/>
      <c r="GEY25" s="152"/>
      <c r="GEZ25" s="152"/>
      <c r="GFA25" s="152"/>
      <c r="GFB25" s="152"/>
      <c r="GFC25" s="152"/>
      <c r="GFD25" s="152"/>
      <c r="GFE25" s="152"/>
      <c r="GFF25" s="152"/>
      <c r="GFG25" s="152"/>
      <c r="GFH25" s="152"/>
      <c r="GFI25" s="152"/>
      <c r="GFJ25" s="152"/>
      <c r="GFK25" s="152"/>
      <c r="GFL25" s="152"/>
      <c r="GFM25" s="152"/>
      <c r="GFN25" s="152"/>
      <c r="GFO25" s="152"/>
      <c r="GFP25" s="152"/>
      <c r="GFQ25" s="152"/>
      <c r="GFR25" s="152"/>
      <c r="GFS25" s="152"/>
      <c r="GFT25" s="152"/>
      <c r="GFU25" s="152"/>
      <c r="GFV25" s="152"/>
      <c r="GFW25" s="152"/>
      <c r="GFX25" s="152"/>
      <c r="GFY25" s="152"/>
      <c r="GFZ25" s="152"/>
      <c r="GGA25" s="152"/>
      <c r="GGB25" s="152"/>
      <c r="GGC25" s="152"/>
      <c r="GGD25" s="152"/>
      <c r="GGE25" s="152"/>
      <c r="GGF25" s="152"/>
      <c r="GGG25" s="152"/>
      <c r="GGH25" s="152"/>
      <c r="GGI25" s="152"/>
      <c r="GGJ25" s="152"/>
      <c r="GGK25" s="152"/>
      <c r="GGL25" s="152"/>
      <c r="GGM25" s="152"/>
      <c r="GGN25" s="152"/>
      <c r="GGO25" s="152"/>
      <c r="GGP25" s="152"/>
      <c r="GGQ25" s="152"/>
      <c r="GGR25" s="152"/>
      <c r="GGS25" s="152"/>
      <c r="GGT25" s="152"/>
      <c r="GGU25" s="152"/>
      <c r="GGV25" s="152"/>
      <c r="GGW25" s="152"/>
      <c r="GGX25" s="152"/>
      <c r="GGY25" s="152"/>
      <c r="GGZ25" s="152"/>
      <c r="GHA25" s="152"/>
      <c r="GHB25" s="152"/>
      <c r="GHC25" s="152"/>
      <c r="GHD25" s="152"/>
      <c r="GHE25" s="152"/>
      <c r="GHF25" s="152"/>
      <c r="GHG25" s="152"/>
      <c r="GHH25" s="152"/>
      <c r="GHI25" s="152"/>
      <c r="GHJ25" s="152"/>
      <c r="GHK25" s="152"/>
      <c r="GHL25" s="152"/>
      <c r="GHM25" s="152"/>
      <c r="GHN25" s="152"/>
      <c r="GHO25" s="152"/>
      <c r="GHP25" s="152"/>
      <c r="GHQ25" s="152"/>
      <c r="GHR25" s="152"/>
      <c r="GHS25" s="152"/>
      <c r="GHT25" s="152"/>
      <c r="GHU25" s="152"/>
      <c r="GHV25" s="152"/>
      <c r="GHW25" s="152"/>
      <c r="GHX25" s="152"/>
      <c r="GHY25" s="152"/>
      <c r="GHZ25" s="152"/>
      <c r="GIA25" s="152"/>
      <c r="GIB25" s="152"/>
      <c r="GIC25" s="152"/>
      <c r="GID25" s="152"/>
      <c r="GIE25" s="152"/>
      <c r="GIF25" s="152"/>
      <c r="GIG25" s="152"/>
      <c r="GIH25" s="152"/>
      <c r="GII25" s="152"/>
      <c r="GIJ25" s="152"/>
      <c r="GIK25" s="152"/>
      <c r="GIL25" s="152"/>
      <c r="GIM25" s="152"/>
      <c r="GIN25" s="152"/>
      <c r="GIO25" s="152"/>
      <c r="GIP25" s="152"/>
      <c r="GIQ25" s="152"/>
      <c r="GIR25" s="152"/>
      <c r="GIS25" s="152"/>
      <c r="GIT25" s="152"/>
      <c r="GIU25" s="152"/>
      <c r="GIV25" s="152"/>
      <c r="GIW25" s="152"/>
      <c r="GIX25" s="152"/>
      <c r="GIY25" s="152"/>
      <c r="GIZ25" s="152"/>
      <c r="GJA25" s="152"/>
      <c r="GJB25" s="152"/>
      <c r="GJC25" s="152"/>
      <c r="GJD25" s="152"/>
      <c r="GJE25" s="152"/>
      <c r="GJF25" s="152"/>
      <c r="GJG25" s="152"/>
      <c r="GJH25" s="152"/>
      <c r="GJI25" s="152"/>
      <c r="GJJ25" s="152"/>
      <c r="GJK25" s="152"/>
      <c r="GJL25" s="152"/>
      <c r="GJM25" s="152"/>
      <c r="GJN25" s="152"/>
      <c r="GJO25" s="152"/>
      <c r="GJP25" s="152"/>
      <c r="GJQ25" s="152"/>
      <c r="GJR25" s="152"/>
      <c r="GJS25" s="152"/>
      <c r="GJT25" s="152"/>
      <c r="GJU25" s="152"/>
      <c r="GJV25" s="152"/>
      <c r="GJW25" s="152"/>
      <c r="GJX25" s="152"/>
      <c r="GJY25" s="152"/>
      <c r="GJZ25" s="152"/>
      <c r="GKA25" s="152"/>
      <c r="GKB25" s="152"/>
      <c r="GKC25" s="152"/>
      <c r="GKD25" s="152"/>
      <c r="GKE25" s="152"/>
      <c r="GKF25" s="152"/>
      <c r="GKG25" s="152"/>
      <c r="GKH25" s="152"/>
      <c r="GKI25" s="152"/>
      <c r="GKJ25" s="152"/>
      <c r="GKK25" s="152"/>
      <c r="GKL25" s="152"/>
      <c r="GKM25" s="152"/>
      <c r="GKN25" s="152"/>
      <c r="GKO25" s="152"/>
      <c r="GKP25" s="152"/>
      <c r="GKQ25" s="152"/>
      <c r="GKR25" s="152"/>
      <c r="GKS25" s="152"/>
      <c r="GKT25" s="152"/>
      <c r="GKU25" s="152"/>
      <c r="GKV25" s="152"/>
      <c r="GKW25" s="152"/>
      <c r="GKX25" s="152"/>
      <c r="GKY25" s="152"/>
      <c r="GKZ25" s="152"/>
      <c r="GLA25" s="152"/>
      <c r="GLB25" s="152"/>
      <c r="GLC25" s="152"/>
      <c r="GLD25" s="152"/>
      <c r="GLE25" s="152"/>
      <c r="GLF25" s="152"/>
      <c r="GLG25" s="152"/>
      <c r="GLH25" s="152"/>
      <c r="GLI25" s="152"/>
      <c r="GLJ25" s="152"/>
      <c r="GLK25" s="152"/>
      <c r="GLL25" s="152"/>
      <c r="GLM25" s="152"/>
      <c r="GLN25" s="152"/>
      <c r="GLO25" s="152"/>
      <c r="GLP25" s="152"/>
      <c r="GLQ25" s="152"/>
      <c r="GLR25" s="152"/>
      <c r="GLS25" s="152"/>
      <c r="GLT25" s="152"/>
      <c r="GLU25" s="152"/>
      <c r="GLV25" s="152"/>
      <c r="GLW25" s="152"/>
      <c r="GLX25" s="152"/>
      <c r="GLY25" s="152"/>
      <c r="GLZ25" s="152"/>
      <c r="GMA25" s="152"/>
      <c r="GMB25" s="152"/>
      <c r="GMC25" s="152"/>
      <c r="GMD25" s="152"/>
      <c r="GME25" s="152"/>
      <c r="GMF25" s="152"/>
      <c r="GMG25" s="152"/>
      <c r="GMH25" s="152"/>
      <c r="GMI25" s="152"/>
      <c r="GMJ25" s="152"/>
      <c r="GMK25" s="152"/>
      <c r="GML25" s="152"/>
      <c r="GMM25" s="152"/>
      <c r="GMN25" s="152"/>
      <c r="GMO25" s="152"/>
      <c r="GMP25" s="152"/>
      <c r="GMQ25" s="152"/>
      <c r="GMR25" s="152"/>
      <c r="GMS25" s="152"/>
      <c r="GMT25" s="152"/>
      <c r="GMU25" s="152"/>
      <c r="GMV25" s="152"/>
      <c r="GMW25" s="152"/>
      <c r="GMX25" s="152"/>
      <c r="GMY25" s="152"/>
      <c r="GMZ25" s="152"/>
      <c r="GNA25" s="152"/>
      <c r="GNB25" s="152"/>
      <c r="GNC25" s="152"/>
      <c r="GND25" s="152"/>
      <c r="GNE25" s="152"/>
      <c r="GNF25" s="152"/>
      <c r="GNG25" s="152"/>
      <c r="GNH25" s="152"/>
      <c r="GNI25" s="152"/>
      <c r="GNJ25" s="152"/>
      <c r="GNK25" s="152"/>
      <c r="GNL25" s="152"/>
      <c r="GNM25" s="152"/>
      <c r="GNN25" s="152"/>
      <c r="GNO25" s="152"/>
      <c r="GNP25" s="152"/>
      <c r="GNQ25" s="152"/>
      <c r="GNR25" s="152"/>
      <c r="GNS25" s="152"/>
      <c r="GNT25" s="152"/>
      <c r="GNU25" s="152"/>
      <c r="GNV25" s="152"/>
      <c r="GNW25" s="152"/>
      <c r="GNX25" s="152"/>
      <c r="GNY25" s="152"/>
      <c r="GNZ25" s="152"/>
      <c r="GOA25" s="152"/>
      <c r="GOB25" s="152"/>
      <c r="GOC25" s="152"/>
      <c r="GOD25" s="152"/>
      <c r="GOE25" s="152"/>
      <c r="GOF25" s="152"/>
      <c r="GOG25" s="152"/>
      <c r="GOH25" s="152"/>
      <c r="GOI25" s="152"/>
      <c r="GOJ25" s="152"/>
      <c r="GOK25" s="152"/>
      <c r="GOL25" s="152"/>
      <c r="GOM25" s="152"/>
      <c r="GON25" s="152"/>
      <c r="GOO25" s="152"/>
      <c r="GOP25" s="152"/>
      <c r="GOQ25" s="152"/>
      <c r="GOR25" s="152"/>
      <c r="GOS25" s="152"/>
      <c r="GOT25" s="152"/>
      <c r="GOU25" s="152"/>
      <c r="GOV25" s="152"/>
      <c r="GOW25" s="152"/>
      <c r="GOX25" s="152"/>
      <c r="GOY25" s="152"/>
      <c r="GOZ25" s="152"/>
      <c r="GPA25" s="152"/>
      <c r="GPB25" s="152"/>
      <c r="GPC25" s="152"/>
      <c r="GPD25" s="152"/>
      <c r="GPE25" s="152"/>
      <c r="GPF25" s="152"/>
      <c r="GPG25" s="152"/>
      <c r="GPH25" s="152"/>
      <c r="GPI25" s="152"/>
      <c r="GPJ25" s="152"/>
      <c r="GPK25" s="152"/>
      <c r="GPL25" s="152"/>
      <c r="GPM25" s="152"/>
      <c r="GPN25" s="152"/>
      <c r="GPO25" s="152"/>
      <c r="GPP25" s="152"/>
      <c r="GPQ25" s="152"/>
      <c r="GPR25" s="152"/>
      <c r="GPS25" s="152"/>
      <c r="GPT25" s="152"/>
      <c r="GPU25" s="152"/>
      <c r="GPV25" s="152"/>
      <c r="GPW25" s="152"/>
      <c r="GPX25" s="152"/>
      <c r="GPY25" s="152"/>
      <c r="GPZ25" s="152"/>
      <c r="GQA25" s="152"/>
      <c r="GQB25" s="152"/>
      <c r="GQC25" s="152"/>
      <c r="GQD25" s="152"/>
      <c r="GQE25" s="152"/>
      <c r="GQF25" s="152"/>
      <c r="GQG25" s="152"/>
      <c r="GQH25" s="152"/>
      <c r="GQI25" s="152"/>
      <c r="GQJ25" s="152"/>
      <c r="GQK25" s="152"/>
      <c r="GQL25" s="152"/>
      <c r="GQM25" s="152"/>
      <c r="GQN25" s="152"/>
      <c r="GQO25" s="152"/>
      <c r="GQP25" s="152"/>
      <c r="GQQ25" s="152"/>
      <c r="GQR25" s="152"/>
      <c r="GQS25" s="152"/>
      <c r="GQT25" s="152"/>
      <c r="GQU25" s="152"/>
      <c r="GQV25" s="152"/>
      <c r="GQW25" s="152"/>
      <c r="GQX25" s="152"/>
      <c r="GQY25" s="152"/>
      <c r="GQZ25" s="152"/>
      <c r="GRA25" s="152"/>
      <c r="GRB25" s="152"/>
      <c r="GRC25" s="152"/>
      <c r="GRD25" s="152"/>
      <c r="GRE25" s="152"/>
      <c r="GRF25" s="152"/>
      <c r="GRG25" s="152"/>
      <c r="GRH25" s="152"/>
      <c r="GRI25" s="152"/>
      <c r="GRJ25" s="152"/>
      <c r="GRK25" s="152"/>
      <c r="GRL25" s="152"/>
      <c r="GRM25" s="152"/>
      <c r="GRN25" s="152"/>
      <c r="GRO25" s="152"/>
      <c r="GRP25" s="152"/>
      <c r="GRQ25" s="152"/>
      <c r="GRR25" s="152"/>
      <c r="GRS25" s="152"/>
      <c r="GRT25" s="152"/>
      <c r="GRU25" s="152"/>
      <c r="GRV25" s="152"/>
      <c r="GRW25" s="152"/>
      <c r="GRX25" s="152"/>
      <c r="GRY25" s="152"/>
      <c r="GRZ25" s="152"/>
      <c r="GSA25" s="152"/>
      <c r="GSB25" s="152"/>
      <c r="GSC25" s="152"/>
      <c r="GSD25" s="152"/>
      <c r="GSE25" s="152"/>
      <c r="GSF25" s="152"/>
      <c r="GSG25" s="152"/>
      <c r="GSH25" s="152"/>
      <c r="GSI25" s="152"/>
      <c r="GSJ25" s="152"/>
      <c r="GSK25" s="152"/>
      <c r="GSL25" s="152"/>
      <c r="GSM25" s="152"/>
      <c r="GSN25" s="152"/>
      <c r="GSO25" s="152"/>
      <c r="GSP25" s="152"/>
      <c r="GSQ25" s="152"/>
      <c r="GSR25" s="152"/>
      <c r="GSS25" s="152"/>
      <c r="GST25" s="152"/>
      <c r="GSU25" s="152"/>
      <c r="GSV25" s="152"/>
      <c r="GSW25" s="152"/>
      <c r="GSX25" s="152"/>
      <c r="GSY25" s="152"/>
      <c r="GSZ25" s="152"/>
      <c r="GTA25" s="152"/>
      <c r="GTB25" s="152"/>
      <c r="GTC25" s="152"/>
      <c r="GTD25" s="152"/>
      <c r="GTE25" s="152"/>
      <c r="GTF25" s="152"/>
      <c r="GTG25" s="152"/>
      <c r="GTH25" s="152"/>
      <c r="GTI25" s="152"/>
      <c r="GTJ25" s="152"/>
      <c r="GTK25" s="152"/>
      <c r="GTL25" s="152"/>
      <c r="GTM25" s="152"/>
      <c r="GTN25" s="152"/>
      <c r="GTO25" s="152"/>
      <c r="GTP25" s="152"/>
      <c r="GTQ25" s="152"/>
      <c r="GTR25" s="152"/>
      <c r="GTS25" s="152"/>
      <c r="GTT25" s="152"/>
      <c r="GTU25" s="152"/>
      <c r="GTV25" s="152"/>
      <c r="GTW25" s="152"/>
      <c r="GTX25" s="152"/>
      <c r="GTY25" s="152"/>
      <c r="GTZ25" s="152"/>
      <c r="GUA25" s="152"/>
      <c r="GUB25" s="152"/>
      <c r="GUC25" s="152"/>
      <c r="GUD25" s="152"/>
      <c r="GUE25" s="152"/>
      <c r="GUF25" s="152"/>
      <c r="GUG25" s="152"/>
      <c r="GUH25" s="152"/>
      <c r="GUI25" s="152"/>
      <c r="GUJ25" s="152"/>
      <c r="GUK25" s="152"/>
      <c r="GUL25" s="152"/>
      <c r="GUM25" s="152"/>
      <c r="GUN25" s="152"/>
      <c r="GUO25" s="152"/>
      <c r="GUP25" s="152"/>
      <c r="GUQ25" s="152"/>
      <c r="GUR25" s="152"/>
      <c r="GUS25" s="152"/>
      <c r="GUT25" s="152"/>
      <c r="GUU25" s="152"/>
      <c r="GUV25" s="152"/>
      <c r="GUW25" s="152"/>
      <c r="GUX25" s="152"/>
      <c r="GUY25" s="152"/>
      <c r="GUZ25" s="152"/>
      <c r="GVA25" s="152"/>
      <c r="GVB25" s="152"/>
      <c r="GVC25" s="152"/>
      <c r="GVD25" s="152"/>
      <c r="GVE25" s="152"/>
      <c r="GVF25" s="152"/>
      <c r="GVG25" s="152"/>
      <c r="GVH25" s="152"/>
      <c r="GVI25" s="152"/>
      <c r="GVJ25" s="152"/>
      <c r="GVK25" s="152"/>
      <c r="GVL25" s="152"/>
      <c r="GVM25" s="152"/>
      <c r="GVN25" s="152"/>
      <c r="GVO25" s="152"/>
      <c r="GVP25" s="152"/>
      <c r="GVQ25" s="152"/>
      <c r="GVR25" s="152"/>
      <c r="GVS25" s="152"/>
      <c r="GVT25" s="152"/>
      <c r="GVU25" s="152"/>
      <c r="GVV25" s="152"/>
      <c r="GVW25" s="152"/>
      <c r="GVX25" s="152"/>
      <c r="GVY25" s="152"/>
      <c r="GVZ25" s="152"/>
      <c r="GWA25" s="152"/>
      <c r="GWB25" s="152"/>
      <c r="GWC25" s="152"/>
      <c r="GWD25" s="152"/>
      <c r="GWE25" s="152"/>
      <c r="GWF25" s="152"/>
      <c r="GWG25" s="152"/>
      <c r="GWH25" s="152"/>
      <c r="GWI25" s="152"/>
      <c r="GWJ25" s="152"/>
      <c r="GWK25" s="152"/>
      <c r="GWL25" s="152"/>
      <c r="GWM25" s="152"/>
      <c r="GWN25" s="152"/>
      <c r="GWO25" s="152"/>
      <c r="GWP25" s="152"/>
      <c r="GWQ25" s="152"/>
      <c r="GWR25" s="152"/>
      <c r="GWS25" s="152"/>
      <c r="GWT25" s="152"/>
      <c r="GWU25" s="152"/>
      <c r="GWV25" s="152"/>
      <c r="GWW25" s="152"/>
      <c r="GWX25" s="152"/>
      <c r="GWY25" s="152"/>
      <c r="GWZ25" s="152"/>
      <c r="GXA25" s="152"/>
      <c r="GXB25" s="152"/>
      <c r="GXC25" s="152"/>
      <c r="GXD25" s="152"/>
      <c r="GXE25" s="152"/>
      <c r="GXF25" s="152"/>
      <c r="GXG25" s="152"/>
      <c r="GXH25" s="152"/>
      <c r="GXI25" s="152"/>
      <c r="GXJ25" s="152"/>
      <c r="GXK25" s="152"/>
      <c r="GXL25" s="152"/>
      <c r="GXM25" s="152"/>
      <c r="GXN25" s="152"/>
      <c r="GXO25" s="152"/>
      <c r="GXP25" s="152"/>
      <c r="GXQ25" s="152"/>
      <c r="GXR25" s="152"/>
      <c r="GXS25" s="152"/>
      <c r="GXT25" s="152"/>
      <c r="GXU25" s="152"/>
      <c r="GXV25" s="152"/>
      <c r="GXW25" s="152"/>
      <c r="GXX25" s="152"/>
      <c r="GXY25" s="152"/>
      <c r="GXZ25" s="152"/>
      <c r="GYA25" s="152"/>
      <c r="GYB25" s="152"/>
      <c r="GYC25" s="152"/>
      <c r="GYD25" s="152"/>
      <c r="GYE25" s="152"/>
      <c r="GYF25" s="152"/>
      <c r="GYG25" s="152"/>
      <c r="GYH25" s="152"/>
      <c r="GYI25" s="152"/>
      <c r="GYJ25" s="152"/>
      <c r="GYK25" s="152"/>
      <c r="GYL25" s="152"/>
      <c r="GYM25" s="152"/>
      <c r="GYN25" s="152"/>
      <c r="GYO25" s="152"/>
      <c r="GYP25" s="152"/>
      <c r="GYQ25" s="152"/>
      <c r="GYR25" s="152"/>
      <c r="GYS25" s="152"/>
      <c r="GYT25" s="152"/>
      <c r="GYU25" s="152"/>
      <c r="GYV25" s="152"/>
      <c r="GYW25" s="152"/>
      <c r="GYX25" s="152"/>
      <c r="GYY25" s="152"/>
      <c r="GYZ25" s="152"/>
      <c r="GZA25" s="152"/>
      <c r="GZB25" s="152"/>
      <c r="GZC25" s="152"/>
      <c r="GZD25" s="152"/>
      <c r="GZE25" s="152"/>
      <c r="GZF25" s="152"/>
      <c r="GZG25" s="152"/>
      <c r="GZH25" s="152"/>
      <c r="GZI25" s="152"/>
      <c r="GZJ25" s="152"/>
      <c r="GZK25" s="152"/>
      <c r="GZL25" s="152"/>
      <c r="GZM25" s="152"/>
      <c r="GZN25" s="152"/>
      <c r="GZO25" s="152"/>
      <c r="GZP25" s="152"/>
      <c r="GZQ25" s="152"/>
      <c r="GZR25" s="152"/>
      <c r="GZS25" s="152"/>
      <c r="GZT25" s="152"/>
      <c r="GZU25" s="152"/>
      <c r="GZV25" s="152"/>
      <c r="GZW25" s="152"/>
      <c r="GZX25" s="152"/>
      <c r="GZY25" s="152"/>
      <c r="GZZ25" s="152"/>
      <c r="HAA25" s="152"/>
      <c r="HAB25" s="152"/>
      <c r="HAC25" s="152"/>
      <c r="HAD25" s="152"/>
      <c r="HAE25" s="152"/>
      <c r="HAF25" s="152"/>
      <c r="HAG25" s="152"/>
      <c r="HAH25" s="152"/>
      <c r="HAI25" s="152"/>
      <c r="HAJ25" s="152"/>
      <c r="HAK25" s="152"/>
      <c r="HAL25" s="152"/>
      <c r="HAM25" s="152"/>
      <c r="HAN25" s="152"/>
      <c r="HAO25" s="152"/>
      <c r="HAP25" s="152"/>
      <c r="HAQ25" s="152"/>
      <c r="HAR25" s="152"/>
      <c r="HAS25" s="152"/>
      <c r="HAT25" s="152"/>
      <c r="HAU25" s="152"/>
      <c r="HAV25" s="152"/>
      <c r="HAW25" s="152"/>
      <c r="HAX25" s="152"/>
      <c r="HAY25" s="152"/>
      <c r="HAZ25" s="152"/>
      <c r="HBA25" s="152"/>
      <c r="HBB25" s="152"/>
      <c r="HBC25" s="152"/>
      <c r="HBD25" s="152"/>
      <c r="HBE25" s="152"/>
      <c r="HBF25" s="152"/>
      <c r="HBG25" s="152"/>
      <c r="HBH25" s="152"/>
      <c r="HBI25" s="152"/>
      <c r="HBJ25" s="152"/>
      <c r="HBK25" s="152"/>
      <c r="HBL25" s="152"/>
      <c r="HBM25" s="152"/>
      <c r="HBN25" s="152"/>
      <c r="HBO25" s="152"/>
      <c r="HBP25" s="152"/>
      <c r="HBQ25" s="152"/>
      <c r="HBR25" s="152"/>
      <c r="HBS25" s="152"/>
      <c r="HBT25" s="152"/>
      <c r="HBU25" s="152"/>
      <c r="HBV25" s="152"/>
      <c r="HBW25" s="152"/>
      <c r="HBX25" s="152"/>
      <c r="HBY25" s="152"/>
      <c r="HBZ25" s="152"/>
      <c r="HCA25" s="152"/>
      <c r="HCB25" s="152"/>
      <c r="HCC25" s="152"/>
      <c r="HCD25" s="152"/>
      <c r="HCE25" s="152"/>
      <c r="HCF25" s="152"/>
      <c r="HCG25" s="152"/>
      <c r="HCH25" s="152"/>
      <c r="HCI25" s="152"/>
      <c r="HCJ25" s="152"/>
      <c r="HCK25" s="152"/>
      <c r="HCL25" s="152"/>
      <c r="HCM25" s="152"/>
      <c r="HCN25" s="152"/>
      <c r="HCO25" s="152"/>
      <c r="HCP25" s="152"/>
      <c r="HCQ25" s="152"/>
      <c r="HCR25" s="152"/>
      <c r="HCS25" s="152"/>
      <c r="HCT25" s="152"/>
      <c r="HCU25" s="152"/>
      <c r="HCV25" s="152"/>
      <c r="HCW25" s="152"/>
      <c r="HCX25" s="152"/>
      <c r="HCY25" s="152"/>
      <c r="HCZ25" s="152"/>
      <c r="HDA25" s="152"/>
      <c r="HDB25" s="152"/>
      <c r="HDC25" s="152"/>
      <c r="HDD25" s="152"/>
      <c r="HDE25" s="152"/>
      <c r="HDF25" s="152"/>
      <c r="HDG25" s="152"/>
      <c r="HDH25" s="152"/>
      <c r="HDI25" s="152"/>
      <c r="HDJ25" s="152"/>
      <c r="HDK25" s="152"/>
      <c r="HDL25" s="152"/>
      <c r="HDM25" s="152"/>
      <c r="HDN25" s="152"/>
      <c r="HDO25" s="152"/>
      <c r="HDP25" s="152"/>
      <c r="HDQ25" s="152"/>
      <c r="HDR25" s="152"/>
      <c r="HDS25" s="152"/>
      <c r="HDT25" s="152"/>
      <c r="HDU25" s="152"/>
      <c r="HDV25" s="152"/>
      <c r="HDW25" s="152"/>
      <c r="HDX25" s="152"/>
      <c r="HDY25" s="152"/>
      <c r="HDZ25" s="152"/>
      <c r="HEA25" s="152"/>
      <c r="HEB25" s="152"/>
      <c r="HEC25" s="152"/>
      <c r="HED25" s="152"/>
      <c r="HEE25" s="152"/>
      <c r="HEF25" s="152"/>
      <c r="HEG25" s="152"/>
      <c r="HEH25" s="152"/>
      <c r="HEI25" s="152"/>
      <c r="HEJ25" s="152"/>
      <c r="HEK25" s="152"/>
      <c r="HEL25" s="152"/>
      <c r="HEM25" s="152"/>
      <c r="HEN25" s="152"/>
      <c r="HEO25" s="152"/>
      <c r="HEP25" s="152"/>
      <c r="HEQ25" s="152"/>
      <c r="HER25" s="152"/>
      <c r="HES25" s="152"/>
      <c r="HET25" s="152"/>
      <c r="HEU25" s="152"/>
      <c r="HEV25" s="152"/>
      <c r="HEW25" s="152"/>
      <c r="HEX25" s="152"/>
      <c r="HEY25" s="152"/>
      <c r="HEZ25" s="152"/>
      <c r="HFA25" s="152"/>
      <c r="HFB25" s="152"/>
      <c r="HFC25" s="152"/>
      <c r="HFD25" s="152"/>
      <c r="HFE25" s="152"/>
      <c r="HFF25" s="152"/>
      <c r="HFG25" s="152"/>
      <c r="HFH25" s="152"/>
      <c r="HFI25" s="152"/>
      <c r="HFJ25" s="152"/>
      <c r="HFK25" s="152"/>
      <c r="HFL25" s="152"/>
      <c r="HFM25" s="152"/>
      <c r="HFN25" s="152"/>
      <c r="HFO25" s="152"/>
      <c r="HFP25" s="152"/>
      <c r="HFQ25" s="152"/>
      <c r="HFR25" s="152"/>
      <c r="HFS25" s="152"/>
      <c r="HFT25" s="152"/>
      <c r="HFU25" s="152"/>
      <c r="HFV25" s="152"/>
      <c r="HFW25" s="152"/>
      <c r="HFX25" s="152"/>
      <c r="HFY25" s="152"/>
      <c r="HFZ25" s="152"/>
      <c r="HGA25" s="152"/>
      <c r="HGB25" s="152"/>
      <c r="HGC25" s="152"/>
      <c r="HGD25" s="152"/>
      <c r="HGE25" s="152"/>
      <c r="HGF25" s="152"/>
      <c r="HGG25" s="152"/>
      <c r="HGH25" s="152"/>
      <c r="HGI25" s="152"/>
      <c r="HGJ25" s="152"/>
      <c r="HGK25" s="152"/>
      <c r="HGL25" s="152"/>
      <c r="HGM25" s="152"/>
      <c r="HGN25" s="152"/>
      <c r="HGO25" s="152"/>
      <c r="HGP25" s="152"/>
      <c r="HGQ25" s="152"/>
      <c r="HGR25" s="152"/>
      <c r="HGS25" s="152"/>
      <c r="HGT25" s="152"/>
      <c r="HGU25" s="152"/>
      <c r="HGV25" s="152"/>
      <c r="HGW25" s="152"/>
      <c r="HGX25" s="152"/>
      <c r="HGY25" s="152"/>
      <c r="HGZ25" s="152"/>
      <c r="HHA25" s="152"/>
      <c r="HHB25" s="152"/>
      <c r="HHC25" s="152"/>
      <c r="HHD25" s="152"/>
      <c r="HHE25" s="152"/>
      <c r="HHF25" s="152"/>
      <c r="HHG25" s="152"/>
      <c r="HHH25" s="152"/>
      <c r="HHI25" s="152"/>
      <c r="HHJ25" s="152"/>
      <c r="HHK25" s="152"/>
      <c r="HHL25" s="152"/>
      <c r="HHM25" s="152"/>
      <c r="HHN25" s="152"/>
      <c r="HHO25" s="152"/>
      <c r="HHP25" s="152"/>
      <c r="HHQ25" s="152"/>
      <c r="HHR25" s="152"/>
      <c r="HHS25" s="152"/>
      <c r="HHT25" s="152"/>
      <c r="HHU25" s="152"/>
      <c r="HHV25" s="152"/>
      <c r="HHW25" s="152"/>
      <c r="HHX25" s="152"/>
      <c r="HHY25" s="152"/>
      <c r="HHZ25" s="152"/>
      <c r="HIA25" s="152"/>
      <c r="HIB25" s="152"/>
      <c r="HIC25" s="152"/>
      <c r="HID25" s="152"/>
      <c r="HIE25" s="152"/>
      <c r="HIF25" s="152"/>
      <c r="HIG25" s="152"/>
      <c r="HIH25" s="152"/>
      <c r="HII25" s="152"/>
      <c r="HIJ25" s="152"/>
      <c r="HIK25" s="152"/>
      <c r="HIL25" s="152"/>
      <c r="HIM25" s="152"/>
      <c r="HIN25" s="152"/>
      <c r="HIO25" s="152"/>
      <c r="HIP25" s="152"/>
      <c r="HIQ25" s="152"/>
      <c r="HIR25" s="152"/>
      <c r="HIS25" s="152"/>
      <c r="HIT25" s="152"/>
      <c r="HIU25" s="152"/>
      <c r="HIV25" s="152"/>
      <c r="HIW25" s="152"/>
      <c r="HIX25" s="152"/>
      <c r="HIY25" s="152"/>
      <c r="HIZ25" s="152"/>
      <c r="HJA25" s="152"/>
      <c r="HJB25" s="152"/>
      <c r="HJC25" s="152"/>
      <c r="HJD25" s="152"/>
      <c r="HJE25" s="152"/>
      <c r="HJF25" s="152"/>
      <c r="HJG25" s="152"/>
      <c r="HJH25" s="152"/>
      <c r="HJI25" s="152"/>
      <c r="HJJ25" s="152"/>
      <c r="HJK25" s="152"/>
      <c r="HJL25" s="152"/>
      <c r="HJM25" s="152"/>
      <c r="HJN25" s="152"/>
      <c r="HJO25" s="152"/>
      <c r="HJP25" s="152"/>
      <c r="HJQ25" s="152"/>
      <c r="HJR25" s="152"/>
      <c r="HJS25" s="152"/>
      <c r="HJT25" s="152"/>
      <c r="HJU25" s="152"/>
      <c r="HJV25" s="152"/>
      <c r="HJW25" s="152"/>
      <c r="HJX25" s="152"/>
      <c r="HJY25" s="152"/>
      <c r="HJZ25" s="152"/>
      <c r="HKA25" s="152"/>
      <c r="HKB25" s="152"/>
      <c r="HKC25" s="152"/>
      <c r="HKD25" s="152"/>
      <c r="HKE25" s="152"/>
      <c r="HKF25" s="152"/>
      <c r="HKG25" s="152"/>
      <c r="HKH25" s="152"/>
      <c r="HKI25" s="152"/>
      <c r="HKJ25" s="152"/>
      <c r="HKK25" s="152"/>
      <c r="HKL25" s="152"/>
      <c r="HKM25" s="152"/>
      <c r="HKN25" s="152"/>
      <c r="HKO25" s="152"/>
      <c r="HKP25" s="152"/>
      <c r="HKQ25" s="152"/>
      <c r="HKR25" s="152"/>
      <c r="HKS25" s="152"/>
      <c r="HKT25" s="152"/>
      <c r="HKU25" s="152"/>
      <c r="HKV25" s="152"/>
      <c r="HKW25" s="152"/>
      <c r="HKX25" s="152"/>
      <c r="HKY25" s="152"/>
      <c r="HKZ25" s="152"/>
      <c r="HLA25" s="152"/>
      <c r="HLB25" s="152"/>
      <c r="HLC25" s="152"/>
      <c r="HLD25" s="152"/>
      <c r="HLE25" s="152"/>
      <c r="HLF25" s="152"/>
      <c r="HLG25" s="152"/>
      <c r="HLH25" s="152"/>
      <c r="HLI25" s="152"/>
      <c r="HLJ25" s="152"/>
      <c r="HLK25" s="152"/>
      <c r="HLL25" s="152"/>
      <c r="HLM25" s="152"/>
      <c r="HLN25" s="152"/>
      <c r="HLO25" s="152"/>
      <c r="HLP25" s="152"/>
      <c r="HLQ25" s="152"/>
      <c r="HLR25" s="152"/>
      <c r="HLS25" s="152"/>
      <c r="HLT25" s="152"/>
      <c r="HLU25" s="152"/>
      <c r="HLV25" s="152"/>
      <c r="HLW25" s="152"/>
      <c r="HLX25" s="152"/>
      <c r="HLY25" s="152"/>
      <c r="HLZ25" s="152"/>
      <c r="HMA25" s="152"/>
      <c r="HMB25" s="152"/>
      <c r="HMC25" s="152"/>
      <c r="HMD25" s="152"/>
      <c r="HME25" s="152"/>
      <c r="HMF25" s="152"/>
      <c r="HMG25" s="152"/>
      <c r="HMH25" s="152"/>
      <c r="HMI25" s="152"/>
      <c r="HMJ25" s="152"/>
      <c r="HMK25" s="152"/>
      <c r="HML25" s="152"/>
      <c r="HMM25" s="152"/>
      <c r="HMN25" s="152"/>
      <c r="HMO25" s="152"/>
      <c r="HMP25" s="152"/>
      <c r="HMQ25" s="152"/>
      <c r="HMR25" s="152"/>
      <c r="HMS25" s="152"/>
      <c r="HMT25" s="152"/>
      <c r="HMU25" s="152"/>
      <c r="HMV25" s="152"/>
      <c r="HMW25" s="152"/>
      <c r="HMX25" s="152"/>
      <c r="HMY25" s="152"/>
      <c r="HMZ25" s="152"/>
      <c r="HNA25" s="152"/>
      <c r="HNB25" s="152"/>
      <c r="HNC25" s="152"/>
      <c r="HND25" s="152"/>
      <c r="HNE25" s="152"/>
      <c r="HNF25" s="152"/>
      <c r="HNG25" s="152"/>
      <c r="HNH25" s="152"/>
      <c r="HNI25" s="152"/>
      <c r="HNJ25" s="152"/>
      <c r="HNK25" s="152"/>
      <c r="HNL25" s="152"/>
      <c r="HNM25" s="152"/>
      <c r="HNN25" s="152"/>
      <c r="HNO25" s="152"/>
      <c r="HNP25" s="152"/>
      <c r="HNQ25" s="152"/>
      <c r="HNR25" s="152"/>
      <c r="HNS25" s="152"/>
      <c r="HNT25" s="152"/>
      <c r="HNU25" s="152"/>
      <c r="HNV25" s="152"/>
      <c r="HNW25" s="152"/>
      <c r="HNX25" s="152"/>
      <c r="HNY25" s="152"/>
      <c r="HNZ25" s="152"/>
      <c r="HOA25" s="152"/>
      <c r="HOB25" s="152"/>
      <c r="HOC25" s="152"/>
      <c r="HOD25" s="152"/>
      <c r="HOE25" s="152"/>
      <c r="HOF25" s="152"/>
      <c r="HOG25" s="152"/>
      <c r="HOH25" s="152"/>
      <c r="HOI25" s="152"/>
      <c r="HOJ25" s="152"/>
      <c r="HOK25" s="152"/>
      <c r="HOL25" s="152"/>
      <c r="HOM25" s="152"/>
      <c r="HON25" s="152"/>
      <c r="HOO25" s="152"/>
      <c r="HOP25" s="152"/>
      <c r="HOQ25" s="152"/>
      <c r="HOR25" s="152"/>
      <c r="HOS25" s="152"/>
      <c r="HOT25" s="152"/>
      <c r="HOU25" s="152"/>
      <c r="HOV25" s="152"/>
      <c r="HOW25" s="152"/>
      <c r="HOX25" s="152"/>
      <c r="HOY25" s="152"/>
      <c r="HOZ25" s="152"/>
      <c r="HPA25" s="152"/>
      <c r="HPB25" s="152"/>
      <c r="HPC25" s="152"/>
      <c r="HPD25" s="152"/>
      <c r="HPE25" s="152"/>
      <c r="HPF25" s="152"/>
      <c r="HPG25" s="152"/>
      <c r="HPH25" s="152"/>
      <c r="HPI25" s="152"/>
      <c r="HPJ25" s="152"/>
      <c r="HPK25" s="152"/>
      <c r="HPL25" s="152"/>
      <c r="HPM25" s="152"/>
      <c r="HPN25" s="152"/>
      <c r="HPO25" s="152"/>
      <c r="HPP25" s="152"/>
      <c r="HPQ25" s="152"/>
      <c r="HPR25" s="152"/>
      <c r="HPS25" s="152"/>
      <c r="HPT25" s="152"/>
      <c r="HPU25" s="152"/>
      <c r="HPV25" s="152"/>
      <c r="HPW25" s="152"/>
      <c r="HPX25" s="152"/>
      <c r="HPY25" s="152"/>
      <c r="HPZ25" s="152"/>
      <c r="HQA25" s="152"/>
      <c r="HQB25" s="152"/>
      <c r="HQC25" s="152"/>
      <c r="HQD25" s="152"/>
      <c r="HQE25" s="152"/>
      <c r="HQF25" s="152"/>
      <c r="HQG25" s="152"/>
      <c r="HQH25" s="152"/>
      <c r="HQI25" s="152"/>
      <c r="HQJ25" s="152"/>
      <c r="HQK25" s="152"/>
      <c r="HQL25" s="152"/>
      <c r="HQM25" s="152"/>
      <c r="HQN25" s="152"/>
      <c r="HQO25" s="152"/>
      <c r="HQP25" s="152"/>
      <c r="HQQ25" s="152"/>
      <c r="HQR25" s="152"/>
      <c r="HQS25" s="152"/>
      <c r="HQT25" s="152"/>
      <c r="HQU25" s="152"/>
      <c r="HQV25" s="152"/>
      <c r="HQW25" s="152"/>
      <c r="HQX25" s="152"/>
      <c r="HQY25" s="152"/>
      <c r="HQZ25" s="152"/>
      <c r="HRA25" s="152"/>
      <c r="HRB25" s="152"/>
      <c r="HRC25" s="152"/>
      <c r="HRD25" s="152"/>
      <c r="HRE25" s="152"/>
      <c r="HRF25" s="152"/>
      <c r="HRG25" s="152"/>
      <c r="HRH25" s="152"/>
      <c r="HRI25" s="152"/>
      <c r="HRJ25" s="152"/>
      <c r="HRK25" s="152"/>
      <c r="HRL25" s="152"/>
      <c r="HRM25" s="152"/>
      <c r="HRN25" s="152"/>
      <c r="HRO25" s="152"/>
      <c r="HRP25" s="152"/>
      <c r="HRQ25" s="152"/>
      <c r="HRR25" s="152"/>
      <c r="HRS25" s="152"/>
      <c r="HRT25" s="152"/>
      <c r="HRU25" s="152"/>
      <c r="HRV25" s="152"/>
      <c r="HRW25" s="152"/>
      <c r="HRX25" s="152"/>
      <c r="HRY25" s="152"/>
      <c r="HRZ25" s="152"/>
      <c r="HSA25" s="152"/>
      <c r="HSB25" s="152"/>
      <c r="HSC25" s="152"/>
      <c r="HSD25" s="152"/>
      <c r="HSE25" s="152"/>
      <c r="HSF25" s="152"/>
      <c r="HSG25" s="152"/>
      <c r="HSH25" s="152"/>
      <c r="HSI25" s="152"/>
      <c r="HSJ25" s="152"/>
      <c r="HSK25" s="152"/>
      <c r="HSL25" s="152"/>
      <c r="HSM25" s="152"/>
      <c r="HSN25" s="152"/>
      <c r="HSO25" s="152"/>
      <c r="HSP25" s="152"/>
      <c r="HSQ25" s="152"/>
      <c r="HSR25" s="152"/>
      <c r="HSS25" s="152"/>
      <c r="HST25" s="152"/>
      <c r="HSU25" s="152"/>
      <c r="HSV25" s="152"/>
      <c r="HSW25" s="152"/>
      <c r="HSX25" s="152"/>
      <c r="HSY25" s="152"/>
      <c r="HSZ25" s="152"/>
      <c r="HTA25" s="152"/>
      <c r="HTB25" s="152"/>
      <c r="HTC25" s="152"/>
      <c r="HTD25" s="152"/>
      <c r="HTE25" s="152"/>
      <c r="HTF25" s="152"/>
      <c r="HTG25" s="152"/>
      <c r="HTH25" s="152"/>
      <c r="HTI25" s="152"/>
      <c r="HTJ25" s="152"/>
      <c r="HTK25" s="152"/>
      <c r="HTL25" s="152"/>
      <c r="HTM25" s="152"/>
      <c r="HTN25" s="152"/>
      <c r="HTO25" s="152"/>
      <c r="HTP25" s="152"/>
      <c r="HTQ25" s="152"/>
      <c r="HTR25" s="152"/>
      <c r="HTS25" s="152"/>
      <c r="HTT25" s="152"/>
      <c r="HTU25" s="152"/>
      <c r="HTV25" s="152"/>
      <c r="HTW25" s="152"/>
      <c r="HTX25" s="152"/>
      <c r="HTY25" s="152"/>
      <c r="HTZ25" s="152"/>
      <c r="HUA25" s="152"/>
      <c r="HUB25" s="152"/>
      <c r="HUC25" s="152"/>
      <c r="HUD25" s="152"/>
      <c r="HUE25" s="152"/>
      <c r="HUF25" s="152"/>
      <c r="HUG25" s="152"/>
      <c r="HUH25" s="152"/>
      <c r="HUI25" s="152"/>
      <c r="HUJ25" s="152"/>
      <c r="HUK25" s="152"/>
      <c r="HUL25" s="152"/>
      <c r="HUM25" s="152"/>
      <c r="HUN25" s="152"/>
      <c r="HUO25" s="152"/>
      <c r="HUP25" s="152"/>
      <c r="HUQ25" s="152"/>
      <c r="HUR25" s="152"/>
      <c r="HUS25" s="152"/>
      <c r="HUT25" s="152"/>
      <c r="HUU25" s="152"/>
      <c r="HUV25" s="152"/>
      <c r="HUW25" s="152"/>
      <c r="HUX25" s="152"/>
      <c r="HUY25" s="152"/>
      <c r="HUZ25" s="152"/>
      <c r="HVA25" s="152"/>
      <c r="HVB25" s="152"/>
      <c r="HVC25" s="152"/>
      <c r="HVD25" s="152"/>
      <c r="HVE25" s="152"/>
      <c r="HVF25" s="152"/>
      <c r="HVG25" s="152"/>
      <c r="HVH25" s="152"/>
      <c r="HVI25" s="152"/>
      <c r="HVJ25" s="152"/>
      <c r="HVK25" s="152"/>
      <c r="HVL25" s="152"/>
      <c r="HVM25" s="152"/>
      <c r="HVN25" s="152"/>
      <c r="HVO25" s="152"/>
      <c r="HVP25" s="152"/>
      <c r="HVQ25" s="152"/>
      <c r="HVR25" s="152"/>
      <c r="HVS25" s="152"/>
      <c r="HVT25" s="152"/>
      <c r="HVU25" s="152"/>
      <c r="HVV25" s="152"/>
      <c r="HVW25" s="152"/>
      <c r="HVX25" s="152"/>
      <c r="HVY25" s="152"/>
      <c r="HVZ25" s="152"/>
      <c r="HWA25" s="152"/>
      <c r="HWB25" s="152"/>
      <c r="HWC25" s="152"/>
      <c r="HWD25" s="152"/>
      <c r="HWE25" s="152"/>
      <c r="HWF25" s="152"/>
      <c r="HWG25" s="152"/>
      <c r="HWH25" s="152"/>
      <c r="HWI25" s="152"/>
      <c r="HWJ25" s="152"/>
      <c r="HWK25" s="152"/>
      <c r="HWL25" s="152"/>
      <c r="HWM25" s="152"/>
      <c r="HWN25" s="152"/>
      <c r="HWO25" s="152"/>
      <c r="HWP25" s="152"/>
      <c r="HWQ25" s="152"/>
      <c r="HWR25" s="152"/>
      <c r="HWS25" s="152"/>
      <c r="HWT25" s="152"/>
      <c r="HWU25" s="152"/>
      <c r="HWV25" s="152"/>
      <c r="HWW25" s="152"/>
      <c r="HWX25" s="152"/>
      <c r="HWY25" s="152"/>
      <c r="HWZ25" s="152"/>
      <c r="HXA25" s="152"/>
      <c r="HXB25" s="152"/>
      <c r="HXC25" s="152"/>
      <c r="HXD25" s="152"/>
      <c r="HXE25" s="152"/>
      <c r="HXF25" s="152"/>
      <c r="HXG25" s="152"/>
      <c r="HXH25" s="152"/>
      <c r="HXI25" s="152"/>
      <c r="HXJ25" s="152"/>
      <c r="HXK25" s="152"/>
      <c r="HXL25" s="152"/>
      <c r="HXM25" s="152"/>
      <c r="HXN25" s="152"/>
      <c r="HXO25" s="152"/>
      <c r="HXP25" s="152"/>
      <c r="HXQ25" s="152"/>
      <c r="HXR25" s="152"/>
      <c r="HXS25" s="152"/>
      <c r="HXT25" s="152"/>
      <c r="HXU25" s="152"/>
      <c r="HXV25" s="152"/>
      <c r="HXW25" s="152"/>
      <c r="HXX25" s="152"/>
      <c r="HXY25" s="152"/>
      <c r="HXZ25" s="152"/>
      <c r="HYA25" s="152"/>
      <c r="HYB25" s="152"/>
      <c r="HYC25" s="152"/>
      <c r="HYD25" s="152"/>
      <c r="HYE25" s="152"/>
      <c r="HYF25" s="152"/>
      <c r="HYG25" s="152"/>
      <c r="HYH25" s="152"/>
      <c r="HYI25" s="152"/>
      <c r="HYJ25" s="152"/>
      <c r="HYK25" s="152"/>
      <c r="HYL25" s="152"/>
      <c r="HYM25" s="152"/>
      <c r="HYN25" s="152"/>
      <c r="HYO25" s="152"/>
      <c r="HYP25" s="152"/>
      <c r="HYQ25" s="152"/>
      <c r="HYR25" s="152"/>
      <c r="HYS25" s="152"/>
      <c r="HYT25" s="152"/>
      <c r="HYU25" s="152"/>
      <c r="HYV25" s="152"/>
      <c r="HYW25" s="152"/>
      <c r="HYX25" s="152"/>
      <c r="HYY25" s="152"/>
      <c r="HYZ25" s="152"/>
      <c r="HZA25" s="152"/>
      <c r="HZB25" s="152"/>
      <c r="HZC25" s="152"/>
      <c r="HZD25" s="152"/>
      <c r="HZE25" s="152"/>
      <c r="HZF25" s="152"/>
      <c r="HZG25" s="152"/>
      <c r="HZH25" s="152"/>
      <c r="HZI25" s="152"/>
      <c r="HZJ25" s="152"/>
      <c r="HZK25" s="152"/>
      <c r="HZL25" s="152"/>
      <c r="HZM25" s="152"/>
      <c r="HZN25" s="152"/>
      <c r="HZO25" s="152"/>
      <c r="HZP25" s="152"/>
      <c r="HZQ25" s="152"/>
      <c r="HZR25" s="152"/>
      <c r="HZS25" s="152"/>
      <c r="HZT25" s="152"/>
      <c r="HZU25" s="152"/>
      <c r="HZV25" s="152"/>
      <c r="HZW25" s="152"/>
      <c r="HZX25" s="152"/>
      <c r="HZY25" s="152"/>
      <c r="HZZ25" s="152"/>
      <c r="IAA25" s="152"/>
      <c r="IAB25" s="152"/>
      <c r="IAC25" s="152"/>
      <c r="IAD25" s="152"/>
      <c r="IAE25" s="152"/>
      <c r="IAF25" s="152"/>
      <c r="IAG25" s="152"/>
      <c r="IAH25" s="152"/>
      <c r="IAI25" s="152"/>
      <c r="IAJ25" s="152"/>
      <c r="IAK25" s="152"/>
      <c r="IAL25" s="152"/>
      <c r="IAM25" s="152"/>
      <c r="IAN25" s="152"/>
      <c r="IAO25" s="152"/>
      <c r="IAP25" s="152"/>
      <c r="IAQ25" s="152"/>
      <c r="IAR25" s="152"/>
      <c r="IAS25" s="152"/>
      <c r="IAT25" s="152"/>
      <c r="IAU25" s="152"/>
      <c r="IAV25" s="152"/>
      <c r="IAW25" s="152"/>
      <c r="IAX25" s="152"/>
      <c r="IAY25" s="152"/>
      <c r="IAZ25" s="152"/>
      <c r="IBA25" s="152"/>
      <c r="IBB25" s="152"/>
      <c r="IBC25" s="152"/>
      <c r="IBD25" s="152"/>
      <c r="IBE25" s="152"/>
      <c r="IBF25" s="152"/>
      <c r="IBG25" s="152"/>
      <c r="IBH25" s="152"/>
      <c r="IBI25" s="152"/>
      <c r="IBJ25" s="152"/>
      <c r="IBK25" s="152"/>
      <c r="IBL25" s="152"/>
      <c r="IBM25" s="152"/>
      <c r="IBN25" s="152"/>
      <c r="IBO25" s="152"/>
      <c r="IBP25" s="152"/>
      <c r="IBQ25" s="152"/>
      <c r="IBR25" s="152"/>
      <c r="IBS25" s="152"/>
      <c r="IBT25" s="152"/>
      <c r="IBU25" s="152"/>
      <c r="IBV25" s="152"/>
      <c r="IBW25" s="152"/>
      <c r="IBX25" s="152"/>
      <c r="IBY25" s="152"/>
      <c r="IBZ25" s="152"/>
      <c r="ICA25" s="152"/>
      <c r="ICB25" s="152"/>
      <c r="ICC25" s="152"/>
      <c r="ICD25" s="152"/>
      <c r="ICE25" s="152"/>
      <c r="ICF25" s="152"/>
      <c r="ICG25" s="152"/>
      <c r="ICH25" s="152"/>
      <c r="ICI25" s="152"/>
      <c r="ICJ25" s="152"/>
      <c r="ICK25" s="152"/>
      <c r="ICL25" s="152"/>
      <c r="ICM25" s="152"/>
      <c r="ICN25" s="152"/>
      <c r="ICO25" s="152"/>
      <c r="ICP25" s="152"/>
      <c r="ICQ25" s="152"/>
      <c r="ICR25" s="152"/>
      <c r="ICS25" s="152"/>
      <c r="ICT25" s="152"/>
      <c r="ICU25" s="152"/>
      <c r="ICV25" s="152"/>
      <c r="ICW25" s="152"/>
      <c r="ICX25" s="152"/>
      <c r="ICY25" s="152"/>
      <c r="ICZ25" s="152"/>
      <c r="IDA25" s="152"/>
      <c r="IDB25" s="152"/>
      <c r="IDC25" s="152"/>
      <c r="IDD25" s="152"/>
      <c r="IDE25" s="152"/>
      <c r="IDF25" s="152"/>
      <c r="IDG25" s="152"/>
      <c r="IDH25" s="152"/>
      <c r="IDI25" s="152"/>
      <c r="IDJ25" s="152"/>
      <c r="IDK25" s="152"/>
      <c r="IDL25" s="152"/>
      <c r="IDM25" s="152"/>
      <c r="IDN25" s="152"/>
      <c r="IDO25" s="152"/>
      <c r="IDP25" s="152"/>
      <c r="IDQ25" s="152"/>
      <c r="IDR25" s="152"/>
      <c r="IDS25" s="152"/>
      <c r="IDT25" s="152"/>
      <c r="IDU25" s="152"/>
      <c r="IDV25" s="152"/>
      <c r="IDW25" s="152"/>
      <c r="IDX25" s="152"/>
      <c r="IDY25" s="152"/>
      <c r="IDZ25" s="152"/>
      <c r="IEA25" s="152"/>
      <c r="IEB25" s="152"/>
      <c r="IEC25" s="152"/>
      <c r="IED25" s="152"/>
      <c r="IEE25" s="152"/>
      <c r="IEF25" s="152"/>
      <c r="IEG25" s="152"/>
      <c r="IEH25" s="152"/>
      <c r="IEI25" s="152"/>
      <c r="IEJ25" s="152"/>
      <c r="IEK25" s="152"/>
      <c r="IEL25" s="152"/>
      <c r="IEM25" s="152"/>
      <c r="IEN25" s="152"/>
      <c r="IEO25" s="152"/>
      <c r="IEP25" s="152"/>
      <c r="IEQ25" s="152"/>
      <c r="IER25" s="152"/>
      <c r="IES25" s="152"/>
      <c r="IET25" s="152"/>
      <c r="IEU25" s="152"/>
      <c r="IEV25" s="152"/>
      <c r="IEW25" s="152"/>
      <c r="IEX25" s="152"/>
      <c r="IEY25" s="152"/>
      <c r="IEZ25" s="152"/>
      <c r="IFA25" s="152"/>
      <c r="IFB25" s="152"/>
      <c r="IFC25" s="152"/>
      <c r="IFD25" s="152"/>
      <c r="IFE25" s="152"/>
      <c r="IFF25" s="152"/>
      <c r="IFG25" s="152"/>
      <c r="IFH25" s="152"/>
      <c r="IFI25" s="152"/>
      <c r="IFJ25" s="152"/>
      <c r="IFK25" s="152"/>
      <c r="IFL25" s="152"/>
      <c r="IFM25" s="152"/>
      <c r="IFN25" s="152"/>
      <c r="IFO25" s="152"/>
      <c r="IFP25" s="152"/>
      <c r="IFQ25" s="152"/>
      <c r="IFR25" s="152"/>
      <c r="IFS25" s="152"/>
      <c r="IFT25" s="152"/>
      <c r="IFU25" s="152"/>
      <c r="IFV25" s="152"/>
      <c r="IFW25" s="152"/>
      <c r="IFX25" s="152"/>
      <c r="IFY25" s="152"/>
      <c r="IFZ25" s="152"/>
      <c r="IGA25" s="152"/>
      <c r="IGB25" s="152"/>
      <c r="IGC25" s="152"/>
      <c r="IGD25" s="152"/>
      <c r="IGE25" s="152"/>
      <c r="IGF25" s="152"/>
      <c r="IGG25" s="152"/>
      <c r="IGH25" s="152"/>
      <c r="IGI25" s="152"/>
      <c r="IGJ25" s="152"/>
      <c r="IGK25" s="152"/>
      <c r="IGL25" s="152"/>
      <c r="IGM25" s="152"/>
      <c r="IGN25" s="152"/>
      <c r="IGO25" s="152"/>
      <c r="IGP25" s="152"/>
      <c r="IGQ25" s="152"/>
      <c r="IGR25" s="152"/>
      <c r="IGS25" s="152"/>
      <c r="IGT25" s="152"/>
      <c r="IGU25" s="152"/>
      <c r="IGV25" s="152"/>
      <c r="IGW25" s="152"/>
      <c r="IGX25" s="152"/>
      <c r="IGY25" s="152"/>
      <c r="IGZ25" s="152"/>
      <c r="IHA25" s="152"/>
      <c r="IHB25" s="152"/>
      <c r="IHC25" s="152"/>
      <c r="IHD25" s="152"/>
      <c r="IHE25" s="152"/>
      <c r="IHF25" s="152"/>
      <c r="IHG25" s="152"/>
      <c r="IHH25" s="152"/>
      <c r="IHI25" s="152"/>
      <c r="IHJ25" s="152"/>
      <c r="IHK25" s="152"/>
      <c r="IHL25" s="152"/>
      <c r="IHM25" s="152"/>
      <c r="IHN25" s="152"/>
      <c r="IHO25" s="152"/>
      <c r="IHP25" s="152"/>
      <c r="IHQ25" s="152"/>
      <c r="IHR25" s="152"/>
      <c r="IHS25" s="152"/>
      <c r="IHT25" s="152"/>
      <c r="IHU25" s="152"/>
      <c r="IHV25" s="152"/>
      <c r="IHW25" s="152"/>
      <c r="IHX25" s="152"/>
      <c r="IHY25" s="152"/>
      <c r="IHZ25" s="152"/>
      <c r="IIA25" s="152"/>
      <c r="IIB25" s="152"/>
      <c r="IIC25" s="152"/>
      <c r="IID25" s="152"/>
      <c r="IIE25" s="152"/>
      <c r="IIF25" s="152"/>
      <c r="IIG25" s="152"/>
      <c r="IIH25" s="152"/>
      <c r="III25" s="152"/>
      <c r="IIJ25" s="152"/>
      <c r="IIK25" s="152"/>
      <c r="IIL25" s="152"/>
      <c r="IIM25" s="152"/>
      <c r="IIN25" s="152"/>
      <c r="IIO25" s="152"/>
      <c r="IIP25" s="152"/>
      <c r="IIQ25" s="152"/>
      <c r="IIR25" s="152"/>
      <c r="IIS25" s="152"/>
      <c r="IIT25" s="152"/>
      <c r="IIU25" s="152"/>
      <c r="IIV25" s="152"/>
      <c r="IIW25" s="152"/>
      <c r="IIX25" s="152"/>
      <c r="IIY25" s="152"/>
      <c r="IIZ25" s="152"/>
      <c r="IJA25" s="152"/>
      <c r="IJB25" s="152"/>
      <c r="IJC25" s="152"/>
      <c r="IJD25" s="152"/>
      <c r="IJE25" s="152"/>
      <c r="IJF25" s="152"/>
      <c r="IJG25" s="152"/>
      <c r="IJH25" s="152"/>
      <c r="IJI25" s="152"/>
      <c r="IJJ25" s="152"/>
      <c r="IJK25" s="152"/>
      <c r="IJL25" s="152"/>
      <c r="IJM25" s="152"/>
      <c r="IJN25" s="152"/>
      <c r="IJO25" s="152"/>
      <c r="IJP25" s="152"/>
      <c r="IJQ25" s="152"/>
      <c r="IJR25" s="152"/>
      <c r="IJS25" s="152"/>
      <c r="IJT25" s="152"/>
      <c r="IJU25" s="152"/>
      <c r="IJV25" s="152"/>
      <c r="IJW25" s="152"/>
      <c r="IJX25" s="152"/>
      <c r="IJY25" s="152"/>
      <c r="IJZ25" s="152"/>
      <c r="IKA25" s="152"/>
      <c r="IKB25" s="152"/>
      <c r="IKC25" s="152"/>
      <c r="IKD25" s="152"/>
      <c r="IKE25" s="152"/>
      <c r="IKF25" s="152"/>
      <c r="IKG25" s="152"/>
      <c r="IKH25" s="152"/>
      <c r="IKI25" s="152"/>
      <c r="IKJ25" s="152"/>
      <c r="IKK25" s="152"/>
      <c r="IKL25" s="152"/>
      <c r="IKM25" s="152"/>
      <c r="IKN25" s="152"/>
      <c r="IKO25" s="152"/>
      <c r="IKP25" s="152"/>
      <c r="IKQ25" s="152"/>
      <c r="IKR25" s="152"/>
      <c r="IKS25" s="152"/>
      <c r="IKT25" s="152"/>
      <c r="IKU25" s="152"/>
      <c r="IKV25" s="152"/>
      <c r="IKW25" s="152"/>
      <c r="IKX25" s="152"/>
      <c r="IKY25" s="152"/>
      <c r="IKZ25" s="152"/>
      <c r="ILA25" s="152"/>
      <c r="ILB25" s="152"/>
      <c r="ILC25" s="152"/>
      <c r="ILD25" s="152"/>
      <c r="ILE25" s="152"/>
      <c r="ILF25" s="152"/>
      <c r="ILG25" s="152"/>
      <c r="ILH25" s="152"/>
      <c r="ILI25" s="152"/>
      <c r="ILJ25" s="152"/>
      <c r="ILK25" s="152"/>
      <c r="ILL25" s="152"/>
      <c r="ILM25" s="152"/>
      <c r="ILN25" s="152"/>
      <c r="ILO25" s="152"/>
      <c r="ILP25" s="152"/>
      <c r="ILQ25" s="152"/>
      <c r="ILR25" s="152"/>
      <c r="ILS25" s="152"/>
      <c r="ILT25" s="152"/>
      <c r="ILU25" s="152"/>
      <c r="ILV25" s="152"/>
      <c r="ILW25" s="152"/>
      <c r="ILX25" s="152"/>
      <c r="ILY25" s="152"/>
      <c r="ILZ25" s="152"/>
      <c r="IMA25" s="152"/>
      <c r="IMB25" s="152"/>
      <c r="IMC25" s="152"/>
      <c r="IMD25" s="152"/>
      <c r="IME25" s="152"/>
      <c r="IMF25" s="152"/>
      <c r="IMG25" s="152"/>
      <c r="IMH25" s="152"/>
      <c r="IMI25" s="152"/>
      <c r="IMJ25" s="152"/>
      <c r="IMK25" s="152"/>
      <c r="IML25" s="152"/>
      <c r="IMM25" s="152"/>
      <c r="IMN25" s="152"/>
      <c r="IMO25" s="152"/>
      <c r="IMP25" s="152"/>
      <c r="IMQ25" s="152"/>
      <c r="IMR25" s="152"/>
      <c r="IMS25" s="152"/>
      <c r="IMT25" s="152"/>
      <c r="IMU25" s="152"/>
      <c r="IMV25" s="152"/>
      <c r="IMW25" s="152"/>
      <c r="IMX25" s="152"/>
      <c r="IMY25" s="152"/>
      <c r="IMZ25" s="152"/>
      <c r="INA25" s="152"/>
      <c r="INB25" s="152"/>
      <c r="INC25" s="152"/>
      <c r="IND25" s="152"/>
      <c r="INE25" s="152"/>
      <c r="INF25" s="152"/>
      <c r="ING25" s="152"/>
      <c r="INH25" s="152"/>
      <c r="INI25" s="152"/>
      <c r="INJ25" s="152"/>
      <c r="INK25" s="152"/>
      <c r="INL25" s="152"/>
      <c r="INM25" s="152"/>
      <c r="INN25" s="152"/>
      <c r="INO25" s="152"/>
      <c r="INP25" s="152"/>
      <c r="INQ25" s="152"/>
      <c r="INR25" s="152"/>
      <c r="INS25" s="152"/>
      <c r="INT25" s="152"/>
      <c r="INU25" s="152"/>
      <c r="INV25" s="152"/>
      <c r="INW25" s="152"/>
      <c r="INX25" s="152"/>
      <c r="INY25" s="152"/>
      <c r="INZ25" s="152"/>
      <c r="IOA25" s="152"/>
      <c r="IOB25" s="152"/>
      <c r="IOC25" s="152"/>
      <c r="IOD25" s="152"/>
      <c r="IOE25" s="152"/>
      <c r="IOF25" s="152"/>
      <c r="IOG25" s="152"/>
      <c r="IOH25" s="152"/>
      <c r="IOI25" s="152"/>
      <c r="IOJ25" s="152"/>
      <c r="IOK25" s="152"/>
      <c r="IOL25" s="152"/>
      <c r="IOM25" s="152"/>
      <c r="ION25" s="152"/>
      <c r="IOO25" s="152"/>
      <c r="IOP25" s="152"/>
      <c r="IOQ25" s="152"/>
      <c r="IOR25" s="152"/>
      <c r="IOS25" s="152"/>
      <c r="IOT25" s="152"/>
      <c r="IOU25" s="152"/>
      <c r="IOV25" s="152"/>
      <c r="IOW25" s="152"/>
      <c r="IOX25" s="152"/>
      <c r="IOY25" s="152"/>
      <c r="IOZ25" s="152"/>
      <c r="IPA25" s="152"/>
      <c r="IPB25" s="152"/>
      <c r="IPC25" s="152"/>
      <c r="IPD25" s="152"/>
      <c r="IPE25" s="152"/>
      <c r="IPF25" s="152"/>
      <c r="IPG25" s="152"/>
      <c r="IPH25" s="152"/>
      <c r="IPI25" s="152"/>
      <c r="IPJ25" s="152"/>
      <c r="IPK25" s="152"/>
      <c r="IPL25" s="152"/>
      <c r="IPM25" s="152"/>
      <c r="IPN25" s="152"/>
      <c r="IPO25" s="152"/>
      <c r="IPP25" s="152"/>
      <c r="IPQ25" s="152"/>
      <c r="IPR25" s="152"/>
      <c r="IPS25" s="152"/>
      <c r="IPT25" s="152"/>
      <c r="IPU25" s="152"/>
      <c r="IPV25" s="152"/>
      <c r="IPW25" s="152"/>
      <c r="IPX25" s="152"/>
      <c r="IPY25" s="152"/>
      <c r="IPZ25" s="152"/>
      <c r="IQA25" s="152"/>
      <c r="IQB25" s="152"/>
      <c r="IQC25" s="152"/>
      <c r="IQD25" s="152"/>
      <c r="IQE25" s="152"/>
      <c r="IQF25" s="152"/>
      <c r="IQG25" s="152"/>
      <c r="IQH25" s="152"/>
      <c r="IQI25" s="152"/>
      <c r="IQJ25" s="152"/>
      <c r="IQK25" s="152"/>
      <c r="IQL25" s="152"/>
      <c r="IQM25" s="152"/>
      <c r="IQN25" s="152"/>
      <c r="IQO25" s="152"/>
      <c r="IQP25" s="152"/>
      <c r="IQQ25" s="152"/>
      <c r="IQR25" s="152"/>
      <c r="IQS25" s="152"/>
      <c r="IQT25" s="152"/>
      <c r="IQU25" s="152"/>
      <c r="IQV25" s="152"/>
      <c r="IQW25" s="152"/>
      <c r="IQX25" s="152"/>
      <c r="IQY25" s="152"/>
      <c r="IQZ25" s="152"/>
      <c r="IRA25" s="152"/>
      <c r="IRB25" s="152"/>
      <c r="IRC25" s="152"/>
      <c r="IRD25" s="152"/>
      <c r="IRE25" s="152"/>
      <c r="IRF25" s="152"/>
      <c r="IRG25" s="152"/>
      <c r="IRH25" s="152"/>
      <c r="IRI25" s="152"/>
      <c r="IRJ25" s="152"/>
      <c r="IRK25" s="152"/>
      <c r="IRL25" s="152"/>
      <c r="IRM25" s="152"/>
      <c r="IRN25" s="152"/>
      <c r="IRO25" s="152"/>
      <c r="IRP25" s="152"/>
      <c r="IRQ25" s="152"/>
      <c r="IRR25" s="152"/>
      <c r="IRS25" s="152"/>
      <c r="IRT25" s="152"/>
      <c r="IRU25" s="152"/>
      <c r="IRV25" s="152"/>
      <c r="IRW25" s="152"/>
      <c r="IRX25" s="152"/>
      <c r="IRY25" s="152"/>
      <c r="IRZ25" s="152"/>
      <c r="ISA25" s="152"/>
      <c r="ISB25" s="152"/>
      <c r="ISC25" s="152"/>
      <c r="ISD25" s="152"/>
      <c r="ISE25" s="152"/>
      <c r="ISF25" s="152"/>
      <c r="ISG25" s="152"/>
      <c r="ISH25" s="152"/>
      <c r="ISI25" s="152"/>
      <c r="ISJ25" s="152"/>
      <c r="ISK25" s="152"/>
      <c r="ISL25" s="152"/>
      <c r="ISM25" s="152"/>
      <c r="ISN25" s="152"/>
      <c r="ISO25" s="152"/>
      <c r="ISP25" s="152"/>
      <c r="ISQ25" s="152"/>
      <c r="ISR25" s="152"/>
      <c r="ISS25" s="152"/>
      <c r="IST25" s="152"/>
      <c r="ISU25" s="152"/>
      <c r="ISV25" s="152"/>
      <c r="ISW25" s="152"/>
      <c r="ISX25" s="152"/>
      <c r="ISY25" s="152"/>
      <c r="ISZ25" s="152"/>
      <c r="ITA25" s="152"/>
      <c r="ITB25" s="152"/>
      <c r="ITC25" s="152"/>
      <c r="ITD25" s="152"/>
      <c r="ITE25" s="152"/>
      <c r="ITF25" s="152"/>
      <c r="ITG25" s="152"/>
      <c r="ITH25" s="152"/>
      <c r="ITI25" s="152"/>
      <c r="ITJ25" s="152"/>
      <c r="ITK25" s="152"/>
      <c r="ITL25" s="152"/>
      <c r="ITM25" s="152"/>
      <c r="ITN25" s="152"/>
      <c r="ITO25" s="152"/>
      <c r="ITP25" s="152"/>
      <c r="ITQ25" s="152"/>
      <c r="ITR25" s="152"/>
      <c r="ITS25" s="152"/>
      <c r="ITT25" s="152"/>
      <c r="ITU25" s="152"/>
      <c r="ITV25" s="152"/>
      <c r="ITW25" s="152"/>
      <c r="ITX25" s="152"/>
      <c r="ITY25" s="152"/>
      <c r="ITZ25" s="152"/>
      <c r="IUA25" s="152"/>
      <c r="IUB25" s="152"/>
      <c r="IUC25" s="152"/>
      <c r="IUD25" s="152"/>
      <c r="IUE25" s="152"/>
      <c r="IUF25" s="152"/>
      <c r="IUG25" s="152"/>
      <c r="IUH25" s="152"/>
      <c r="IUI25" s="152"/>
      <c r="IUJ25" s="152"/>
      <c r="IUK25" s="152"/>
      <c r="IUL25" s="152"/>
      <c r="IUM25" s="152"/>
      <c r="IUN25" s="152"/>
      <c r="IUO25" s="152"/>
      <c r="IUP25" s="152"/>
      <c r="IUQ25" s="152"/>
      <c r="IUR25" s="152"/>
      <c r="IUS25" s="152"/>
      <c r="IUT25" s="152"/>
      <c r="IUU25" s="152"/>
      <c r="IUV25" s="152"/>
      <c r="IUW25" s="152"/>
      <c r="IUX25" s="152"/>
      <c r="IUY25" s="152"/>
      <c r="IUZ25" s="152"/>
      <c r="IVA25" s="152"/>
      <c r="IVB25" s="152"/>
      <c r="IVC25" s="152"/>
      <c r="IVD25" s="152"/>
      <c r="IVE25" s="152"/>
      <c r="IVF25" s="152"/>
      <c r="IVG25" s="152"/>
      <c r="IVH25" s="152"/>
      <c r="IVI25" s="152"/>
      <c r="IVJ25" s="152"/>
      <c r="IVK25" s="152"/>
      <c r="IVL25" s="152"/>
      <c r="IVM25" s="152"/>
      <c r="IVN25" s="152"/>
      <c r="IVO25" s="152"/>
      <c r="IVP25" s="152"/>
      <c r="IVQ25" s="152"/>
      <c r="IVR25" s="152"/>
      <c r="IVS25" s="152"/>
      <c r="IVT25" s="152"/>
      <c r="IVU25" s="152"/>
      <c r="IVV25" s="152"/>
      <c r="IVW25" s="152"/>
      <c r="IVX25" s="152"/>
      <c r="IVY25" s="152"/>
      <c r="IVZ25" s="152"/>
      <c r="IWA25" s="152"/>
      <c r="IWB25" s="152"/>
      <c r="IWC25" s="152"/>
      <c r="IWD25" s="152"/>
      <c r="IWE25" s="152"/>
      <c r="IWF25" s="152"/>
      <c r="IWG25" s="152"/>
      <c r="IWH25" s="152"/>
      <c r="IWI25" s="152"/>
      <c r="IWJ25" s="152"/>
      <c r="IWK25" s="152"/>
      <c r="IWL25" s="152"/>
      <c r="IWM25" s="152"/>
      <c r="IWN25" s="152"/>
      <c r="IWO25" s="152"/>
      <c r="IWP25" s="152"/>
      <c r="IWQ25" s="152"/>
      <c r="IWR25" s="152"/>
      <c r="IWS25" s="152"/>
      <c r="IWT25" s="152"/>
      <c r="IWU25" s="152"/>
      <c r="IWV25" s="152"/>
      <c r="IWW25" s="152"/>
      <c r="IWX25" s="152"/>
      <c r="IWY25" s="152"/>
      <c r="IWZ25" s="152"/>
      <c r="IXA25" s="152"/>
      <c r="IXB25" s="152"/>
      <c r="IXC25" s="152"/>
      <c r="IXD25" s="152"/>
      <c r="IXE25" s="152"/>
      <c r="IXF25" s="152"/>
      <c r="IXG25" s="152"/>
      <c r="IXH25" s="152"/>
      <c r="IXI25" s="152"/>
      <c r="IXJ25" s="152"/>
      <c r="IXK25" s="152"/>
      <c r="IXL25" s="152"/>
      <c r="IXM25" s="152"/>
      <c r="IXN25" s="152"/>
      <c r="IXO25" s="152"/>
      <c r="IXP25" s="152"/>
      <c r="IXQ25" s="152"/>
      <c r="IXR25" s="152"/>
      <c r="IXS25" s="152"/>
      <c r="IXT25" s="152"/>
      <c r="IXU25" s="152"/>
      <c r="IXV25" s="152"/>
      <c r="IXW25" s="152"/>
      <c r="IXX25" s="152"/>
      <c r="IXY25" s="152"/>
      <c r="IXZ25" s="152"/>
      <c r="IYA25" s="152"/>
      <c r="IYB25" s="152"/>
      <c r="IYC25" s="152"/>
      <c r="IYD25" s="152"/>
      <c r="IYE25" s="152"/>
      <c r="IYF25" s="152"/>
      <c r="IYG25" s="152"/>
      <c r="IYH25" s="152"/>
      <c r="IYI25" s="152"/>
      <c r="IYJ25" s="152"/>
      <c r="IYK25" s="152"/>
      <c r="IYL25" s="152"/>
      <c r="IYM25" s="152"/>
      <c r="IYN25" s="152"/>
      <c r="IYO25" s="152"/>
      <c r="IYP25" s="152"/>
      <c r="IYQ25" s="152"/>
      <c r="IYR25" s="152"/>
      <c r="IYS25" s="152"/>
      <c r="IYT25" s="152"/>
      <c r="IYU25" s="152"/>
      <c r="IYV25" s="152"/>
      <c r="IYW25" s="152"/>
      <c r="IYX25" s="152"/>
      <c r="IYY25" s="152"/>
      <c r="IYZ25" s="152"/>
      <c r="IZA25" s="152"/>
      <c r="IZB25" s="152"/>
      <c r="IZC25" s="152"/>
      <c r="IZD25" s="152"/>
      <c r="IZE25" s="152"/>
      <c r="IZF25" s="152"/>
      <c r="IZG25" s="152"/>
      <c r="IZH25" s="152"/>
      <c r="IZI25" s="152"/>
      <c r="IZJ25" s="152"/>
      <c r="IZK25" s="152"/>
      <c r="IZL25" s="152"/>
      <c r="IZM25" s="152"/>
      <c r="IZN25" s="152"/>
      <c r="IZO25" s="152"/>
      <c r="IZP25" s="152"/>
      <c r="IZQ25" s="152"/>
      <c r="IZR25" s="152"/>
      <c r="IZS25" s="152"/>
      <c r="IZT25" s="152"/>
      <c r="IZU25" s="152"/>
      <c r="IZV25" s="152"/>
      <c r="IZW25" s="152"/>
      <c r="IZX25" s="152"/>
      <c r="IZY25" s="152"/>
      <c r="IZZ25" s="152"/>
      <c r="JAA25" s="152"/>
      <c r="JAB25" s="152"/>
      <c r="JAC25" s="152"/>
      <c r="JAD25" s="152"/>
      <c r="JAE25" s="152"/>
      <c r="JAF25" s="152"/>
      <c r="JAG25" s="152"/>
      <c r="JAH25" s="152"/>
      <c r="JAI25" s="152"/>
      <c r="JAJ25" s="152"/>
      <c r="JAK25" s="152"/>
      <c r="JAL25" s="152"/>
      <c r="JAM25" s="152"/>
      <c r="JAN25" s="152"/>
      <c r="JAO25" s="152"/>
      <c r="JAP25" s="152"/>
      <c r="JAQ25" s="152"/>
      <c r="JAR25" s="152"/>
      <c r="JAS25" s="152"/>
      <c r="JAT25" s="152"/>
      <c r="JAU25" s="152"/>
      <c r="JAV25" s="152"/>
      <c r="JAW25" s="152"/>
      <c r="JAX25" s="152"/>
      <c r="JAY25" s="152"/>
      <c r="JAZ25" s="152"/>
      <c r="JBA25" s="152"/>
      <c r="JBB25" s="152"/>
      <c r="JBC25" s="152"/>
      <c r="JBD25" s="152"/>
      <c r="JBE25" s="152"/>
      <c r="JBF25" s="152"/>
      <c r="JBG25" s="152"/>
      <c r="JBH25" s="152"/>
      <c r="JBI25" s="152"/>
      <c r="JBJ25" s="152"/>
      <c r="JBK25" s="152"/>
      <c r="JBL25" s="152"/>
      <c r="JBM25" s="152"/>
      <c r="JBN25" s="152"/>
      <c r="JBO25" s="152"/>
      <c r="JBP25" s="152"/>
      <c r="JBQ25" s="152"/>
      <c r="JBR25" s="152"/>
      <c r="JBS25" s="152"/>
      <c r="JBT25" s="152"/>
      <c r="JBU25" s="152"/>
      <c r="JBV25" s="152"/>
      <c r="JBW25" s="152"/>
      <c r="JBX25" s="152"/>
      <c r="JBY25" s="152"/>
      <c r="JBZ25" s="152"/>
      <c r="JCA25" s="152"/>
      <c r="JCB25" s="152"/>
      <c r="JCC25" s="152"/>
      <c r="JCD25" s="152"/>
      <c r="JCE25" s="152"/>
      <c r="JCF25" s="152"/>
      <c r="JCG25" s="152"/>
      <c r="JCH25" s="152"/>
      <c r="JCI25" s="152"/>
      <c r="JCJ25" s="152"/>
      <c r="JCK25" s="152"/>
      <c r="JCL25" s="152"/>
      <c r="JCM25" s="152"/>
      <c r="JCN25" s="152"/>
      <c r="JCO25" s="152"/>
      <c r="JCP25" s="152"/>
      <c r="JCQ25" s="152"/>
      <c r="JCR25" s="152"/>
      <c r="JCS25" s="152"/>
      <c r="JCT25" s="152"/>
      <c r="JCU25" s="152"/>
      <c r="JCV25" s="152"/>
      <c r="JCW25" s="152"/>
      <c r="JCX25" s="152"/>
      <c r="JCY25" s="152"/>
      <c r="JCZ25" s="152"/>
      <c r="JDA25" s="152"/>
      <c r="JDB25" s="152"/>
      <c r="JDC25" s="152"/>
      <c r="JDD25" s="152"/>
      <c r="JDE25" s="152"/>
      <c r="JDF25" s="152"/>
      <c r="JDG25" s="152"/>
      <c r="JDH25" s="152"/>
      <c r="JDI25" s="152"/>
      <c r="JDJ25" s="152"/>
      <c r="JDK25" s="152"/>
      <c r="JDL25" s="152"/>
      <c r="JDM25" s="152"/>
      <c r="JDN25" s="152"/>
      <c r="JDO25" s="152"/>
      <c r="JDP25" s="152"/>
      <c r="JDQ25" s="152"/>
      <c r="JDR25" s="152"/>
      <c r="JDS25" s="152"/>
      <c r="JDT25" s="152"/>
      <c r="JDU25" s="152"/>
      <c r="JDV25" s="152"/>
      <c r="JDW25" s="152"/>
      <c r="JDX25" s="152"/>
      <c r="JDY25" s="152"/>
      <c r="JDZ25" s="152"/>
      <c r="JEA25" s="152"/>
      <c r="JEB25" s="152"/>
      <c r="JEC25" s="152"/>
      <c r="JED25" s="152"/>
      <c r="JEE25" s="152"/>
      <c r="JEF25" s="152"/>
      <c r="JEG25" s="152"/>
      <c r="JEH25" s="152"/>
      <c r="JEI25" s="152"/>
      <c r="JEJ25" s="152"/>
      <c r="JEK25" s="152"/>
      <c r="JEL25" s="152"/>
      <c r="JEM25" s="152"/>
      <c r="JEN25" s="152"/>
      <c r="JEO25" s="152"/>
      <c r="JEP25" s="152"/>
      <c r="JEQ25" s="152"/>
      <c r="JER25" s="152"/>
      <c r="JES25" s="152"/>
      <c r="JET25" s="152"/>
      <c r="JEU25" s="152"/>
      <c r="JEV25" s="152"/>
      <c r="JEW25" s="152"/>
      <c r="JEX25" s="152"/>
      <c r="JEY25" s="152"/>
      <c r="JEZ25" s="152"/>
      <c r="JFA25" s="152"/>
      <c r="JFB25" s="152"/>
      <c r="JFC25" s="152"/>
      <c r="JFD25" s="152"/>
      <c r="JFE25" s="152"/>
      <c r="JFF25" s="152"/>
      <c r="JFG25" s="152"/>
      <c r="JFH25" s="152"/>
      <c r="JFI25" s="152"/>
      <c r="JFJ25" s="152"/>
      <c r="JFK25" s="152"/>
      <c r="JFL25" s="152"/>
      <c r="JFM25" s="152"/>
      <c r="JFN25" s="152"/>
      <c r="JFO25" s="152"/>
      <c r="JFP25" s="152"/>
      <c r="JFQ25" s="152"/>
      <c r="JFR25" s="152"/>
      <c r="JFS25" s="152"/>
      <c r="JFT25" s="152"/>
      <c r="JFU25" s="152"/>
      <c r="JFV25" s="152"/>
      <c r="JFW25" s="152"/>
      <c r="JFX25" s="152"/>
      <c r="JFY25" s="152"/>
      <c r="JFZ25" s="152"/>
      <c r="JGA25" s="152"/>
      <c r="JGB25" s="152"/>
      <c r="JGC25" s="152"/>
      <c r="JGD25" s="152"/>
      <c r="JGE25" s="152"/>
      <c r="JGF25" s="152"/>
      <c r="JGG25" s="152"/>
      <c r="JGH25" s="152"/>
      <c r="JGI25" s="152"/>
      <c r="JGJ25" s="152"/>
      <c r="JGK25" s="152"/>
      <c r="JGL25" s="152"/>
      <c r="JGM25" s="152"/>
      <c r="JGN25" s="152"/>
      <c r="JGO25" s="152"/>
      <c r="JGP25" s="152"/>
      <c r="JGQ25" s="152"/>
      <c r="JGR25" s="152"/>
      <c r="JGS25" s="152"/>
      <c r="JGT25" s="152"/>
      <c r="JGU25" s="152"/>
      <c r="JGV25" s="152"/>
      <c r="JGW25" s="152"/>
      <c r="JGX25" s="152"/>
      <c r="JGY25" s="152"/>
      <c r="JGZ25" s="152"/>
      <c r="JHA25" s="152"/>
      <c r="JHB25" s="152"/>
      <c r="JHC25" s="152"/>
      <c r="JHD25" s="152"/>
      <c r="JHE25" s="152"/>
      <c r="JHF25" s="152"/>
      <c r="JHG25" s="152"/>
      <c r="JHH25" s="152"/>
      <c r="JHI25" s="152"/>
      <c r="JHJ25" s="152"/>
      <c r="JHK25" s="152"/>
      <c r="JHL25" s="152"/>
      <c r="JHM25" s="152"/>
      <c r="JHN25" s="152"/>
      <c r="JHO25" s="152"/>
      <c r="JHP25" s="152"/>
      <c r="JHQ25" s="152"/>
      <c r="JHR25" s="152"/>
      <c r="JHS25" s="152"/>
      <c r="JHT25" s="152"/>
      <c r="JHU25" s="152"/>
      <c r="JHV25" s="152"/>
      <c r="JHW25" s="152"/>
      <c r="JHX25" s="152"/>
      <c r="JHY25" s="152"/>
      <c r="JHZ25" s="152"/>
      <c r="JIA25" s="152"/>
      <c r="JIB25" s="152"/>
      <c r="JIC25" s="152"/>
      <c r="JID25" s="152"/>
      <c r="JIE25" s="152"/>
      <c r="JIF25" s="152"/>
      <c r="JIG25" s="152"/>
      <c r="JIH25" s="152"/>
      <c r="JII25" s="152"/>
      <c r="JIJ25" s="152"/>
      <c r="JIK25" s="152"/>
      <c r="JIL25" s="152"/>
      <c r="JIM25" s="152"/>
      <c r="JIN25" s="152"/>
      <c r="JIO25" s="152"/>
      <c r="JIP25" s="152"/>
      <c r="JIQ25" s="152"/>
      <c r="JIR25" s="152"/>
      <c r="JIS25" s="152"/>
      <c r="JIT25" s="152"/>
      <c r="JIU25" s="152"/>
      <c r="JIV25" s="152"/>
      <c r="JIW25" s="152"/>
      <c r="JIX25" s="152"/>
      <c r="JIY25" s="152"/>
      <c r="JIZ25" s="152"/>
      <c r="JJA25" s="152"/>
      <c r="JJB25" s="152"/>
      <c r="JJC25" s="152"/>
      <c r="JJD25" s="152"/>
      <c r="JJE25" s="152"/>
      <c r="JJF25" s="152"/>
      <c r="JJG25" s="152"/>
      <c r="JJH25" s="152"/>
      <c r="JJI25" s="152"/>
      <c r="JJJ25" s="152"/>
      <c r="JJK25" s="152"/>
      <c r="JJL25" s="152"/>
      <c r="JJM25" s="152"/>
      <c r="JJN25" s="152"/>
      <c r="JJO25" s="152"/>
      <c r="JJP25" s="152"/>
      <c r="JJQ25" s="152"/>
      <c r="JJR25" s="152"/>
      <c r="JJS25" s="152"/>
      <c r="JJT25" s="152"/>
      <c r="JJU25" s="152"/>
      <c r="JJV25" s="152"/>
      <c r="JJW25" s="152"/>
      <c r="JJX25" s="152"/>
      <c r="JJY25" s="152"/>
      <c r="JJZ25" s="152"/>
      <c r="JKA25" s="152"/>
      <c r="JKB25" s="152"/>
      <c r="JKC25" s="152"/>
      <c r="JKD25" s="152"/>
      <c r="JKE25" s="152"/>
      <c r="JKF25" s="152"/>
      <c r="JKG25" s="152"/>
      <c r="JKH25" s="152"/>
      <c r="JKI25" s="152"/>
      <c r="JKJ25" s="152"/>
      <c r="JKK25" s="152"/>
      <c r="JKL25" s="152"/>
      <c r="JKM25" s="152"/>
      <c r="JKN25" s="152"/>
      <c r="JKO25" s="152"/>
      <c r="JKP25" s="152"/>
      <c r="JKQ25" s="152"/>
      <c r="JKR25" s="152"/>
      <c r="JKS25" s="152"/>
      <c r="JKT25" s="152"/>
      <c r="JKU25" s="152"/>
      <c r="JKV25" s="152"/>
      <c r="JKW25" s="152"/>
      <c r="JKX25" s="152"/>
      <c r="JKY25" s="152"/>
      <c r="JKZ25" s="152"/>
      <c r="JLA25" s="152"/>
      <c r="JLB25" s="152"/>
      <c r="JLC25" s="152"/>
      <c r="JLD25" s="152"/>
      <c r="JLE25" s="152"/>
      <c r="JLF25" s="152"/>
      <c r="JLG25" s="152"/>
      <c r="JLH25" s="152"/>
      <c r="JLI25" s="152"/>
      <c r="JLJ25" s="152"/>
      <c r="JLK25" s="152"/>
      <c r="JLL25" s="152"/>
      <c r="JLM25" s="152"/>
      <c r="JLN25" s="152"/>
      <c r="JLO25" s="152"/>
      <c r="JLP25" s="152"/>
      <c r="JLQ25" s="152"/>
      <c r="JLR25" s="152"/>
      <c r="JLS25" s="152"/>
      <c r="JLT25" s="152"/>
      <c r="JLU25" s="152"/>
      <c r="JLV25" s="152"/>
      <c r="JLW25" s="152"/>
      <c r="JLX25" s="152"/>
      <c r="JLY25" s="152"/>
      <c r="JLZ25" s="152"/>
      <c r="JMA25" s="152"/>
      <c r="JMB25" s="152"/>
      <c r="JMC25" s="152"/>
      <c r="JMD25" s="152"/>
      <c r="JME25" s="152"/>
      <c r="JMF25" s="152"/>
      <c r="JMG25" s="152"/>
      <c r="JMH25" s="152"/>
      <c r="JMI25" s="152"/>
      <c r="JMJ25" s="152"/>
      <c r="JMK25" s="152"/>
      <c r="JML25" s="152"/>
      <c r="JMM25" s="152"/>
      <c r="JMN25" s="152"/>
      <c r="JMO25" s="152"/>
      <c r="JMP25" s="152"/>
      <c r="JMQ25" s="152"/>
      <c r="JMR25" s="152"/>
      <c r="JMS25" s="152"/>
      <c r="JMT25" s="152"/>
      <c r="JMU25" s="152"/>
      <c r="JMV25" s="152"/>
      <c r="JMW25" s="152"/>
      <c r="JMX25" s="152"/>
      <c r="JMY25" s="152"/>
      <c r="JMZ25" s="152"/>
      <c r="JNA25" s="152"/>
      <c r="JNB25" s="152"/>
      <c r="JNC25" s="152"/>
      <c r="JND25" s="152"/>
      <c r="JNE25" s="152"/>
      <c r="JNF25" s="152"/>
      <c r="JNG25" s="152"/>
      <c r="JNH25" s="152"/>
      <c r="JNI25" s="152"/>
      <c r="JNJ25" s="152"/>
      <c r="JNK25" s="152"/>
      <c r="JNL25" s="152"/>
      <c r="JNM25" s="152"/>
      <c r="JNN25" s="152"/>
      <c r="JNO25" s="152"/>
      <c r="JNP25" s="152"/>
      <c r="JNQ25" s="152"/>
      <c r="JNR25" s="152"/>
      <c r="JNS25" s="152"/>
      <c r="JNT25" s="152"/>
      <c r="JNU25" s="152"/>
      <c r="JNV25" s="152"/>
      <c r="JNW25" s="152"/>
      <c r="JNX25" s="152"/>
      <c r="JNY25" s="152"/>
      <c r="JNZ25" s="152"/>
      <c r="JOA25" s="152"/>
      <c r="JOB25" s="152"/>
      <c r="JOC25" s="152"/>
      <c r="JOD25" s="152"/>
      <c r="JOE25" s="152"/>
      <c r="JOF25" s="152"/>
      <c r="JOG25" s="152"/>
      <c r="JOH25" s="152"/>
      <c r="JOI25" s="152"/>
      <c r="JOJ25" s="152"/>
      <c r="JOK25" s="152"/>
      <c r="JOL25" s="152"/>
      <c r="JOM25" s="152"/>
      <c r="JON25" s="152"/>
      <c r="JOO25" s="152"/>
      <c r="JOP25" s="152"/>
      <c r="JOQ25" s="152"/>
      <c r="JOR25" s="152"/>
      <c r="JOS25" s="152"/>
      <c r="JOT25" s="152"/>
      <c r="JOU25" s="152"/>
      <c r="JOV25" s="152"/>
      <c r="JOW25" s="152"/>
      <c r="JOX25" s="152"/>
      <c r="JOY25" s="152"/>
      <c r="JOZ25" s="152"/>
      <c r="JPA25" s="152"/>
      <c r="JPB25" s="152"/>
      <c r="JPC25" s="152"/>
      <c r="JPD25" s="152"/>
      <c r="JPE25" s="152"/>
      <c r="JPF25" s="152"/>
      <c r="JPG25" s="152"/>
      <c r="JPH25" s="152"/>
      <c r="JPI25" s="152"/>
      <c r="JPJ25" s="152"/>
      <c r="JPK25" s="152"/>
      <c r="JPL25" s="152"/>
      <c r="JPM25" s="152"/>
      <c r="JPN25" s="152"/>
      <c r="JPO25" s="152"/>
      <c r="JPP25" s="152"/>
      <c r="JPQ25" s="152"/>
      <c r="JPR25" s="152"/>
      <c r="JPS25" s="152"/>
      <c r="JPT25" s="152"/>
      <c r="JPU25" s="152"/>
      <c r="JPV25" s="152"/>
      <c r="JPW25" s="152"/>
      <c r="JPX25" s="152"/>
      <c r="JPY25" s="152"/>
      <c r="JPZ25" s="152"/>
      <c r="JQA25" s="152"/>
      <c r="JQB25" s="152"/>
      <c r="JQC25" s="152"/>
      <c r="JQD25" s="152"/>
      <c r="JQE25" s="152"/>
      <c r="JQF25" s="152"/>
      <c r="JQG25" s="152"/>
      <c r="JQH25" s="152"/>
      <c r="JQI25" s="152"/>
      <c r="JQJ25" s="152"/>
      <c r="JQK25" s="152"/>
      <c r="JQL25" s="152"/>
      <c r="JQM25" s="152"/>
      <c r="JQN25" s="152"/>
      <c r="JQO25" s="152"/>
      <c r="JQP25" s="152"/>
      <c r="JQQ25" s="152"/>
      <c r="JQR25" s="152"/>
      <c r="JQS25" s="152"/>
      <c r="JQT25" s="152"/>
      <c r="JQU25" s="152"/>
      <c r="JQV25" s="152"/>
      <c r="JQW25" s="152"/>
      <c r="JQX25" s="152"/>
      <c r="JQY25" s="152"/>
      <c r="JQZ25" s="152"/>
      <c r="JRA25" s="152"/>
      <c r="JRB25" s="152"/>
      <c r="JRC25" s="152"/>
      <c r="JRD25" s="152"/>
      <c r="JRE25" s="152"/>
      <c r="JRF25" s="152"/>
      <c r="JRG25" s="152"/>
      <c r="JRH25" s="152"/>
      <c r="JRI25" s="152"/>
      <c r="JRJ25" s="152"/>
      <c r="JRK25" s="152"/>
      <c r="JRL25" s="152"/>
      <c r="JRM25" s="152"/>
      <c r="JRN25" s="152"/>
      <c r="JRO25" s="152"/>
      <c r="JRP25" s="152"/>
      <c r="JRQ25" s="152"/>
      <c r="JRR25" s="152"/>
      <c r="JRS25" s="152"/>
      <c r="JRT25" s="152"/>
      <c r="JRU25" s="152"/>
      <c r="JRV25" s="152"/>
      <c r="JRW25" s="152"/>
      <c r="JRX25" s="152"/>
      <c r="JRY25" s="152"/>
      <c r="JRZ25" s="152"/>
      <c r="JSA25" s="152"/>
      <c r="JSB25" s="152"/>
      <c r="JSC25" s="152"/>
      <c r="JSD25" s="152"/>
      <c r="JSE25" s="152"/>
      <c r="JSF25" s="152"/>
      <c r="JSG25" s="152"/>
      <c r="JSH25" s="152"/>
      <c r="JSI25" s="152"/>
      <c r="JSJ25" s="152"/>
      <c r="JSK25" s="152"/>
      <c r="JSL25" s="152"/>
      <c r="JSM25" s="152"/>
      <c r="JSN25" s="152"/>
      <c r="JSO25" s="152"/>
      <c r="JSP25" s="152"/>
      <c r="JSQ25" s="152"/>
      <c r="JSR25" s="152"/>
      <c r="JSS25" s="152"/>
      <c r="JST25" s="152"/>
      <c r="JSU25" s="152"/>
      <c r="JSV25" s="152"/>
      <c r="JSW25" s="152"/>
      <c r="JSX25" s="152"/>
      <c r="JSY25" s="152"/>
      <c r="JSZ25" s="152"/>
      <c r="JTA25" s="152"/>
      <c r="JTB25" s="152"/>
      <c r="JTC25" s="152"/>
      <c r="JTD25" s="152"/>
      <c r="JTE25" s="152"/>
      <c r="JTF25" s="152"/>
      <c r="JTG25" s="152"/>
      <c r="JTH25" s="152"/>
      <c r="JTI25" s="152"/>
      <c r="JTJ25" s="152"/>
      <c r="JTK25" s="152"/>
      <c r="JTL25" s="152"/>
      <c r="JTM25" s="152"/>
      <c r="JTN25" s="152"/>
      <c r="JTO25" s="152"/>
      <c r="JTP25" s="152"/>
      <c r="JTQ25" s="152"/>
      <c r="JTR25" s="152"/>
      <c r="JTS25" s="152"/>
      <c r="JTT25" s="152"/>
      <c r="JTU25" s="152"/>
      <c r="JTV25" s="152"/>
      <c r="JTW25" s="152"/>
      <c r="JTX25" s="152"/>
      <c r="JTY25" s="152"/>
      <c r="JTZ25" s="152"/>
      <c r="JUA25" s="152"/>
      <c r="JUB25" s="152"/>
      <c r="JUC25" s="152"/>
      <c r="JUD25" s="152"/>
      <c r="JUE25" s="152"/>
      <c r="JUF25" s="152"/>
      <c r="JUG25" s="152"/>
      <c r="JUH25" s="152"/>
      <c r="JUI25" s="152"/>
      <c r="JUJ25" s="152"/>
      <c r="JUK25" s="152"/>
      <c r="JUL25" s="152"/>
      <c r="JUM25" s="152"/>
      <c r="JUN25" s="152"/>
      <c r="JUO25" s="152"/>
      <c r="JUP25" s="152"/>
      <c r="JUQ25" s="152"/>
      <c r="JUR25" s="152"/>
      <c r="JUS25" s="152"/>
      <c r="JUT25" s="152"/>
      <c r="JUU25" s="152"/>
      <c r="JUV25" s="152"/>
      <c r="JUW25" s="152"/>
      <c r="JUX25" s="152"/>
      <c r="JUY25" s="152"/>
      <c r="JUZ25" s="152"/>
      <c r="JVA25" s="152"/>
      <c r="JVB25" s="152"/>
      <c r="JVC25" s="152"/>
      <c r="JVD25" s="152"/>
      <c r="JVE25" s="152"/>
      <c r="JVF25" s="152"/>
      <c r="JVG25" s="152"/>
      <c r="JVH25" s="152"/>
      <c r="JVI25" s="152"/>
      <c r="JVJ25" s="152"/>
      <c r="JVK25" s="152"/>
      <c r="JVL25" s="152"/>
      <c r="JVM25" s="152"/>
      <c r="JVN25" s="152"/>
      <c r="JVO25" s="152"/>
      <c r="JVP25" s="152"/>
      <c r="JVQ25" s="152"/>
      <c r="JVR25" s="152"/>
      <c r="JVS25" s="152"/>
      <c r="JVT25" s="152"/>
      <c r="JVU25" s="152"/>
      <c r="JVV25" s="152"/>
      <c r="JVW25" s="152"/>
      <c r="JVX25" s="152"/>
      <c r="JVY25" s="152"/>
      <c r="JVZ25" s="152"/>
      <c r="JWA25" s="152"/>
      <c r="JWB25" s="152"/>
      <c r="JWC25" s="152"/>
      <c r="JWD25" s="152"/>
      <c r="JWE25" s="152"/>
      <c r="JWF25" s="152"/>
      <c r="JWG25" s="152"/>
      <c r="JWH25" s="152"/>
      <c r="JWI25" s="152"/>
      <c r="JWJ25" s="152"/>
      <c r="JWK25" s="152"/>
      <c r="JWL25" s="152"/>
      <c r="JWM25" s="152"/>
      <c r="JWN25" s="152"/>
      <c r="JWO25" s="152"/>
      <c r="JWP25" s="152"/>
      <c r="JWQ25" s="152"/>
      <c r="JWR25" s="152"/>
      <c r="JWS25" s="152"/>
      <c r="JWT25" s="152"/>
      <c r="JWU25" s="152"/>
      <c r="JWV25" s="152"/>
      <c r="JWW25" s="152"/>
      <c r="JWX25" s="152"/>
      <c r="JWY25" s="152"/>
      <c r="JWZ25" s="152"/>
      <c r="JXA25" s="152"/>
      <c r="JXB25" s="152"/>
      <c r="JXC25" s="152"/>
      <c r="JXD25" s="152"/>
      <c r="JXE25" s="152"/>
      <c r="JXF25" s="152"/>
      <c r="JXG25" s="152"/>
      <c r="JXH25" s="152"/>
      <c r="JXI25" s="152"/>
      <c r="JXJ25" s="152"/>
      <c r="JXK25" s="152"/>
      <c r="JXL25" s="152"/>
      <c r="JXM25" s="152"/>
      <c r="JXN25" s="152"/>
      <c r="JXO25" s="152"/>
      <c r="JXP25" s="152"/>
      <c r="JXQ25" s="152"/>
      <c r="JXR25" s="152"/>
      <c r="JXS25" s="152"/>
      <c r="JXT25" s="152"/>
      <c r="JXU25" s="152"/>
      <c r="JXV25" s="152"/>
      <c r="JXW25" s="152"/>
      <c r="JXX25" s="152"/>
      <c r="JXY25" s="152"/>
      <c r="JXZ25" s="152"/>
      <c r="JYA25" s="152"/>
      <c r="JYB25" s="152"/>
      <c r="JYC25" s="152"/>
      <c r="JYD25" s="152"/>
      <c r="JYE25" s="152"/>
      <c r="JYF25" s="152"/>
      <c r="JYG25" s="152"/>
      <c r="JYH25" s="152"/>
      <c r="JYI25" s="152"/>
      <c r="JYJ25" s="152"/>
      <c r="JYK25" s="152"/>
      <c r="JYL25" s="152"/>
      <c r="JYM25" s="152"/>
      <c r="JYN25" s="152"/>
      <c r="JYO25" s="152"/>
      <c r="JYP25" s="152"/>
      <c r="JYQ25" s="152"/>
      <c r="JYR25" s="152"/>
      <c r="JYS25" s="152"/>
      <c r="JYT25" s="152"/>
      <c r="JYU25" s="152"/>
      <c r="JYV25" s="152"/>
      <c r="JYW25" s="152"/>
      <c r="JYX25" s="152"/>
      <c r="JYY25" s="152"/>
      <c r="JYZ25" s="152"/>
      <c r="JZA25" s="152"/>
      <c r="JZB25" s="152"/>
      <c r="JZC25" s="152"/>
      <c r="JZD25" s="152"/>
      <c r="JZE25" s="152"/>
      <c r="JZF25" s="152"/>
      <c r="JZG25" s="152"/>
      <c r="JZH25" s="152"/>
      <c r="JZI25" s="152"/>
      <c r="JZJ25" s="152"/>
      <c r="JZK25" s="152"/>
      <c r="JZL25" s="152"/>
      <c r="JZM25" s="152"/>
      <c r="JZN25" s="152"/>
      <c r="JZO25" s="152"/>
      <c r="JZP25" s="152"/>
      <c r="JZQ25" s="152"/>
      <c r="JZR25" s="152"/>
      <c r="JZS25" s="152"/>
      <c r="JZT25" s="152"/>
      <c r="JZU25" s="152"/>
      <c r="JZV25" s="152"/>
      <c r="JZW25" s="152"/>
      <c r="JZX25" s="152"/>
      <c r="JZY25" s="152"/>
      <c r="JZZ25" s="152"/>
      <c r="KAA25" s="152"/>
      <c r="KAB25" s="152"/>
      <c r="KAC25" s="152"/>
      <c r="KAD25" s="152"/>
      <c r="KAE25" s="152"/>
      <c r="KAF25" s="152"/>
      <c r="KAG25" s="152"/>
      <c r="KAH25" s="152"/>
      <c r="KAI25" s="152"/>
      <c r="KAJ25" s="152"/>
      <c r="KAK25" s="152"/>
      <c r="KAL25" s="152"/>
      <c r="KAM25" s="152"/>
      <c r="KAN25" s="152"/>
      <c r="KAO25" s="152"/>
      <c r="KAP25" s="152"/>
      <c r="KAQ25" s="152"/>
      <c r="KAR25" s="152"/>
      <c r="KAS25" s="152"/>
      <c r="KAT25" s="152"/>
      <c r="KAU25" s="152"/>
      <c r="KAV25" s="152"/>
      <c r="KAW25" s="152"/>
      <c r="KAX25" s="152"/>
      <c r="KAY25" s="152"/>
      <c r="KAZ25" s="152"/>
      <c r="KBA25" s="152"/>
      <c r="KBB25" s="152"/>
      <c r="KBC25" s="152"/>
      <c r="KBD25" s="152"/>
      <c r="KBE25" s="152"/>
      <c r="KBF25" s="152"/>
      <c r="KBG25" s="152"/>
      <c r="KBH25" s="152"/>
      <c r="KBI25" s="152"/>
      <c r="KBJ25" s="152"/>
      <c r="KBK25" s="152"/>
      <c r="KBL25" s="152"/>
      <c r="KBM25" s="152"/>
      <c r="KBN25" s="152"/>
      <c r="KBO25" s="152"/>
      <c r="KBP25" s="152"/>
      <c r="KBQ25" s="152"/>
      <c r="KBR25" s="152"/>
      <c r="KBS25" s="152"/>
      <c r="KBT25" s="152"/>
      <c r="KBU25" s="152"/>
      <c r="KBV25" s="152"/>
      <c r="KBW25" s="152"/>
      <c r="KBX25" s="152"/>
      <c r="KBY25" s="152"/>
      <c r="KBZ25" s="152"/>
      <c r="KCA25" s="152"/>
      <c r="KCB25" s="152"/>
      <c r="KCC25" s="152"/>
      <c r="KCD25" s="152"/>
      <c r="KCE25" s="152"/>
      <c r="KCF25" s="152"/>
      <c r="KCG25" s="152"/>
      <c r="KCH25" s="152"/>
      <c r="KCI25" s="152"/>
      <c r="KCJ25" s="152"/>
      <c r="KCK25" s="152"/>
      <c r="KCL25" s="152"/>
      <c r="KCM25" s="152"/>
      <c r="KCN25" s="152"/>
      <c r="KCO25" s="152"/>
      <c r="KCP25" s="152"/>
      <c r="KCQ25" s="152"/>
      <c r="KCR25" s="152"/>
      <c r="KCS25" s="152"/>
      <c r="KCT25" s="152"/>
      <c r="KCU25" s="152"/>
      <c r="KCV25" s="152"/>
      <c r="KCW25" s="152"/>
      <c r="KCX25" s="152"/>
      <c r="KCY25" s="152"/>
      <c r="KCZ25" s="152"/>
      <c r="KDA25" s="152"/>
      <c r="KDB25" s="152"/>
      <c r="KDC25" s="152"/>
      <c r="KDD25" s="152"/>
      <c r="KDE25" s="152"/>
      <c r="KDF25" s="152"/>
      <c r="KDG25" s="152"/>
      <c r="KDH25" s="152"/>
      <c r="KDI25" s="152"/>
      <c r="KDJ25" s="152"/>
      <c r="KDK25" s="152"/>
      <c r="KDL25" s="152"/>
      <c r="KDM25" s="152"/>
      <c r="KDN25" s="152"/>
      <c r="KDO25" s="152"/>
      <c r="KDP25" s="152"/>
      <c r="KDQ25" s="152"/>
      <c r="KDR25" s="152"/>
      <c r="KDS25" s="152"/>
      <c r="KDT25" s="152"/>
      <c r="KDU25" s="152"/>
      <c r="KDV25" s="152"/>
      <c r="KDW25" s="152"/>
      <c r="KDX25" s="152"/>
      <c r="KDY25" s="152"/>
      <c r="KDZ25" s="152"/>
      <c r="KEA25" s="152"/>
      <c r="KEB25" s="152"/>
      <c r="KEC25" s="152"/>
      <c r="KED25" s="152"/>
      <c r="KEE25" s="152"/>
      <c r="KEF25" s="152"/>
      <c r="KEG25" s="152"/>
      <c r="KEH25" s="152"/>
      <c r="KEI25" s="152"/>
      <c r="KEJ25" s="152"/>
      <c r="KEK25" s="152"/>
      <c r="KEL25" s="152"/>
      <c r="KEM25" s="152"/>
      <c r="KEN25" s="152"/>
      <c r="KEO25" s="152"/>
      <c r="KEP25" s="152"/>
      <c r="KEQ25" s="152"/>
      <c r="KER25" s="152"/>
      <c r="KES25" s="152"/>
      <c r="KET25" s="152"/>
      <c r="KEU25" s="152"/>
      <c r="KEV25" s="152"/>
      <c r="KEW25" s="152"/>
      <c r="KEX25" s="152"/>
      <c r="KEY25" s="152"/>
      <c r="KEZ25" s="152"/>
      <c r="KFA25" s="152"/>
      <c r="KFB25" s="152"/>
      <c r="KFC25" s="152"/>
      <c r="KFD25" s="152"/>
      <c r="KFE25" s="152"/>
      <c r="KFF25" s="152"/>
      <c r="KFG25" s="152"/>
      <c r="KFH25" s="152"/>
      <c r="KFI25" s="152"/>
      <c r="KFJ25" s="152"/>
      <c r="KFK25" s="152"/>
      <c r="KFL25" s="152"/>
      <c r="KFM25" s="152"/>
      <c r="KFN25" s="152"/>
      <c r="KFO25" s="152"/>
      <c r="KFP25" s="152"/>
      <c r="KFQ25" s="152"/>
      <c r="KFR25" s="152"/>
      <c r="KFS25" s="152"/>
      <c r="KFT25" s="152"/>
      <c r="KFU25" s="152"/>
      <c r="KFV25" s="152"/>
      <c r="KFW25" s="152"/>
      <c r="KFX25" s="152"/>
      <c r="KFY25" s="152"/>
      <c r="KFZ25" s="152"/>
      <c r="KGA25" s="152"/>
      <c r="KGB25" s="152"/>
      <c r="KGC25" s="152"/>
      <c r="KGD25" s="152"/>
      <c r="KGE25" s="152"/>
      <c r="KGF25" s="152"/>
      <c r="KGG25" s="152"/>
      <c r="KGH25" s="152"/>
      <c r="KGI25" s="152"/>
      <c r="KGJ25" s="152"/>
      <c r="KGK25" s="152"/>
      <c r="KGL25" s="152"/>
      <c r="KGM25" s="152"/>
      <c r="KGN25" s="152"/>
      <c r="KGO25" s="152"/>
      <c r="KGP25" s="152"/>
      <c r="KGQ25" s="152"/>
      <c r="KGR25" s="152"/>
      <c r="KGS25" s="152"/>
      <c r="KGT25" s="152"/>
      <c r="KGU25" s="152"/>
      <c r="KGV25" s="152"/>
      <c r="KGW25" s="152"/>
      <c r="KGX25" s="152"/>
      <c r="KGY25" s="152"/>
      <c r="KGZ25" s="152"/>
      <c r="KHA25" s="152"/>
      <c r="KHB25" s="152"/>
      <c r="KHC25" s="152"/>
      <c r="KHD25" s="152"/>
      <c r="KHE25" s="152"/>
      <c r="KHF25" s="152"/>
      <c r="KHG25" s="152"/>
      <c r="KHH25" s="152"/>
      <c r="KHI25" s="152"/>
      <c r="KHJ25" s="152"/>
      <c r="KHK25" s="152"/>
      <c r="KHL25" s="152"/>
      <c r="KHM25" s="152"/>
      <c r="KHN25" s="152"/>
      <c r="KHO25" s="152"/>
      <c r="KHP25" s="152"/>
      <c r="KHQ25" s="152"/>
      <c r="KHR25" s="152"/>
      <c r="KHS25" s="152"/>
      <c r="KHT25" s="152"/>
      <c r="KHU25" s="152"/>
      <c r="KHV25" s="152"/>
      <c r="KHW25" s="152"/>
      <c r="KHX25" s="152"/>
      <c r="KHY25" s="152"/>
      <c r="KHZ25" s="152"/>
      <c r="KIA25" s="152"/>
      <c r="KIB25" s="152"/>
      <c r="KIC25" s="152"/>
      <c r="KID25" s="152"/>
      <c r="KIE25" s="152"/>
      <c r="KIF25" s="152"/>
      <c r="KIG25" s="152"/>
      <c r="KIH25" s="152"/>
      <c r="KII25" s="152"/>
      <c r="KIJ25" s="152"/>
      <c r="KIK25" s="152"/>
      <c r="KIL25" s="152"/>
      <c r="KIM25" s="152"/>
      <c r="KIN25" s="152"/>
      <c r="KIO25" s="152"/>
      <c r="KIP25" s="152"/>
      <c r="KIQ25" s="152"/>
      <c r="KIR25" s="152"/>
      <c r="KIS25" s="152"/>
      <c r="KIT25" s="152"/>
      <c r="KIU25" s="152"/>
      <c r="KIV25" s="152"/>
      <c r="KIW25" s="152"/>
      <c r="KIX25" s="152"/>
      <c r="KIY25" s="152"/>
      <c r="KIZ25" s="152"/>
      <c r="KJA25" s="152"/>
      <c r="KJB25" s="152"/>
      <c r="KJC25" s="152"/>
      <c r="KJD25" s="152"/>
      <c r="KJE25" s="152"/>
      <c r="KJF25" s="152"/>
      <c r="KJG25" s="152"/>
      <c r="KJH25" s="152"/>
      <c r="KJI25" s="152"/>
      <c r="KJJ25" s="152"/>
      <c r="KJK25" s="152"/>
      <c r="KJL25" s="152"/>
      <c r="KJM25" s="152"/>
      <c r="KJN25" s="152"/>
      <c r="KJO25" s="152"/>
      <c r="KJP25" s="152"/>
      <c r="KJQ25" s="152"/>
      <c r="KJR25" s="152"/>
      <c r="KJS25" s="152"/>
      <c r="KJT25" s="152"/>
      <c r="KJU25" s="152"/>
      <c r="KJV25" s="152"/>
      <c r="KJW25" s="152"/>
      <c r="KJX25" s="152"/>
      <c r="KJY25" s="152"/>
      <c r="KJZ25" s="152"/>
      <c r="KKA25" s="152"/>
      <c r="KKB25" s="152"/>
      <c r="KKC25" s="152"/>
      <c r="KKD25" s="152"/>
      <c r="KKE25" s="152"/>
      <c r="KKF25" s="152"/>
      <c r="KKG25" s="152"/>
      <c r="KKH25" s="152"/>
      <c r="KKI25" s="152"/>
      <c r="KKJ25" s="152"/>
      <c r="KKK25" s="152"/>
      <c r="KKL25" s="152"/>
      <c r="KKM25" s="152"/>
      <c r="KKN25" s="152"/>
      <c r="KKO25" s="152"/>
      <c r="KKP25" s="152"/>
      <c r="KKQ25" s="152"/>
      <c r="KKR25" s="152"/>
      <c r="KKS25" s="152"/>
      <c r="KKT25" s="152"/>
      <c r="KKU25" s="152"/>
      <c r="KKV25" s="152"/>
      <c r="KKW25" s="152"/>
      <c r="KKX25" s="152"/>
      <c r="KKY25" s="152"/>
      <c r="KKZ25" s="152"/>
      <c r="KLA25" s="152"/>
      <c r="KLB25" s="152"/>
      <c r="KLC25" s="152"/>
      <c r="KLD25" s="152"/>
      <c r="KLE25" s="152"/>
      <c r="KLF25" s="152"/>
      <c r="KLG25" s="152"/>
      <c r="KLH25" s="152"/>
      <c r="KLI25" s="152"/>
      <c r="KLJ25" s="152"/>
      <c r="KLK25" s="152"/>
      <c r="KLL25" s="152"/>
      <c r="KLM25" s="152"/>
      <c r="KLN25" s="152"/>
      <c r="KLO25" s="152"/>
      <c r="KLP25" s="152"/>
      <c r="KLQ25" s="152"/>
      <c r="KLR25" s="152"/>
      <c r="KLS25" s="152"/>
      <c r="KLT25" s="152"/>
      <c r="KLU25" s="152"/>
      <c r="KLV25" s="152"/>
      <c r="KLW25" s="152"/>
      <c r="KLX25" s="152"/>
      <c r="KLY25" s="152"/>
      <c r="KLZ25" s="152"/>
      <c r="KMA25" s="152"/>
      <c r="KMB25" s="152"/>
      <c r="KMC25" s="152"/>
      <c r="KMD25" s="152"/>
      <c r="KME25" s="152"/>
      <c r="KMF25" s="152"/>
      <c r="KMG25" s="152"/>
      <c r="KMH25" s="152"/>
      <c r="KMI25" s="152"/>
      <c r="KMJ25" s="152"/>
      <c r="KMK25" s="152"/>
      <c r="KML25" s="152"/>
      <c r="KMM25" s="152"/>
      <c r="KMN25" s="152"/>
      <c r="KMO25" s="152"/>
      <c r="KMP25" s="152"/>
      <c r="KMQ25" s="152"/>
      <c r="KMR25" s="152"/>
      <c r="KMS25" s="152"/>
      <c r="KMT25" s="152"/>
      <c r="KMU25" s="152"/>
      <c r="KMV25" s="152"/>
      <c r="KMW25" s="152"/>
      <c r="KMX25" s="152"/>
      <c r="KMY25" s="152"/>
      <c r="KMZ25" s="152"/>
      <c r="KNA25" s="152"/>
      <c r="KNB25" s="152"/>
      <c r="KNC25" s="152"/>
      <c r="KND25" s="152"/>
      <c r="KNE25" s="152"/>
      <c r="KNF25" s="152"/>
      <c r="KNG25" s="152"/>
      <c r="KNH25" s="152"/>
      <c r="KNI25" s="152"/>
      <c r="KNJ25" s="152"/>
      <c r="KNK25" s="152"/>
      <c r="KNL25" s="152"/>
      <c r="KNM25" s="152"/>
      <c r="KNN25" s="152"/>
      <c r="KNO25" s="152"/>
      <c r="KNP25" s="152"/>
      <c r="KNQ25" s="152"/>
      <c r="KNR25" s="152"/>
      <c r="KNS25" s="152"/>
      <c r="KNT25" s="152"/>
      <c r="KNU25" s="152"/>
      <c r="KNV25" s="152"/>
      <c r="KNW25" s="152"/>
      <c r="KNX25" s="152"/>
      <c r="KNY25" s="152"/>
      <c r="KNZ25" s="152"/>
      <c r="KOA25" s="152"/>
      <c r="KOB25" s="152"/>
      <c r="KOC25" s="152"/>
      <c r="KOD25" s="152"/>
      <c r="KOE25" s="152"/>
      <c r="KOF25" s="152"/>
      <c r="KOG25" s="152"/>
      <c r="KOH25" s="152"/>
      <c r="KOI25" s="152"/>
      <c r="KOJ25" s="152"/>
      <c r="KOK25" s="152"/>
      <c r="KOL25" s="152"/>
      <c r="KOM25" s="152"/>
      <c r="KON25" s="152"/>
      <c r="KOO25" s="152"/>
      <c r="KOP25" s="152"/>
      <c r="KOQ25" s="152"/>
      <c r="KOR25" s="152"/>
      <c r="KOS25" s="152"/>
      <c r="KOT25" s="152"/>
      <c r="KOU25" s="152"/>
      <c r="KOV25" s="152"/>
      <c r="KOW25" s="152"/>
      <c r="KOX25" s="152"/>
      <c r="KOY25" s="152"/>
      <c r="KOZ25" s="152"/>
      <c r="KPA25" s="152"/>
      <c r="KPB25" s="152"/>
      <c r="KPC25" s="152"/>
      <c r="KPD25" s="152"/>
      <c r="KPE25" s="152"/>
      <c r="KPF25" s="152"/>
      <c r="KPG25" s="152"/>
      <c r="KPH25" s="152"/>
      <c r="KPI25" s="152"/>
      <c r="KPJ25" s="152"/>
      <c r="KPK25" s="152"/>
      <c r="KPL25" s="152"/>
      <c r="KPM25" s="152"/>
      <c r="KPN25" s="152"/>
      <c r="KPO25" s="152"/>
      <c r="KPP25" s="152"/>
      <c r="KPQ25" s="152"/>
      <c r="KPR25" s="152"/>
      <c r="KPS25" s="152"/>
      <c r="KPT25" s="152"/>
      <c r="KPU25" s="152"/>
      <c r="KPV25" s="152"/>
      <c r="KPW25" s="152"/>
      <c r="KPX25" s="152"/>
      <c r="KPY25" s="152"/>
      <c r="KPZ25" s="152"/>
      <c r="KQA25" s="152"/>
      <c r="KQB25" s="152"/>
      <c r="KQC25" s="152"/>
      <c r="KQD25" s="152"/>
      <c r="KQE25" s="152"/>
      <c r="KQF25" s="152"/>
      <c r="KQG25" s="152"/>
      <c r="KQH25" s="152"/>
      <c r="KQI25" s="152"/>
      <c r="KQJ25" s="152"/>
      <c r="KQK25" s="152"/>
      <c r="KQL25" s="152"/>
      <c r="KQM25" s="152"/>
      <c r="KQN25" s="152"/>
      <c r="KQO25" s="152"/>
      <c r="KQP25" s="152"/>
      <c r="KQQ25" s="152"/>
      <c r="KQR25" s="152"/>
      <c r="KQS25" s="152"/>
      <c r="KQT25" s="152"/>
      <c r="KQU25" s="152"/>
      <c r="KQV25" s="152"/>
      <c r="KQW25" s="152"/>
      <c r="KQX25" s="152"/>
      <c r="KQY25" s="152"/>
      <c r="KQZ25" s="152"/>
      <c r="KRA25" s="152"/>
      <c r="KRB25" s="152"/>
      <c r="KRC25" s="152"/>
      <c r="KRD25" s="152"/>
      <c r="KRE25" s="152"/>
      <c r="KRF25" s="152"/>
      <c r="KRG25" s="152"/>
      <c r="KRH25" s="152"/>
      <c r="KRI25" s="152"/>
      <c r="KRJ25" s="152"/>
      <c r="KRK25" s="152"/>
      <c r="KRL25" s="152"/>
      <c r="KRM25" s="152"/>
      <c r="KRN25" s="152"/>
      <c r="KRO25" s="152"/>
      <c r="KRP25" s="152"/>
      <c r="KRQ25" s="152"/>
      <c r="KRR25" s="152"/>
      <c r="KRS25" s="152"/>
      <c r="KRT25" s="152"/>
      <c r="KRU25" s="152"/>
      <c r="KRV25" s="152"/>
      <c r="KRW25" s="152"/>
      <c r="KRX25" s="152"/>
      <c r="KRY25" s="152"/>
      <c r="KRZ25" s="152"/>
      <c r="KSA25" s="152"/>
      <c r="KSB25" s="152"/>
      <c r="KSC25" s="152"/>
      <c r="KSD25" s="152"/>
      <c r="KSE25" s="152"/>
      <c r="KSF25" s="152"/>
      <c r="KSG25" s="152"/>
      <c r="KSH25" s="152"/>
      <c r="KSI25" s="152"/>
      <c r="KSJ25" s="152"/>
      <c r="KSK25" s="152"/>
      <c r="KSL25" s="152"/>
      <c r="KSM25" s="152"/>
      <c r="KSN25" s="152"/>
      <c r="KSO25" s="152"/>
      <c r="KSP25" s="152"/>
      <c r="KSQ25" s="152"/>
      <c r="KSR25" s="152"/>
      <c r="KSS25" s="152"/>
      <c r="KST25" s="152"/>
      <c r="KSU25" s="152"/>
      <c r="KSV25" s="152"/>
      <c r="KSW25" s="152"/>
      <c r="KSX25" s="152"/>
      <c r="KSY25" s="152"/>
      <c r="KSZ25" s="152"/>
      <c r="KTA25" s="152"/>
      <c r="KTB25" s="152"/>
      <c r="KTC25" s="152"/>
      <c r="KTD25" s="152"/>
      <c r="KTE25" s="152"/>
      <c r="KTF25" s="152"/>
      <c r="KTG25" s="152"/>
      <c r="KTH25" s="152"/>
      <c r="KTI25" s="152"/>
      <c r="KTJ25" s="152"/>
      <c r="KTK25" s="152"/>
      <c r="KTL25" s="152"/>
      <c r="KTM25" s="152"/>
      <c r="KTN25" s="152"/>
      <c r="KTO25" s="152"/>
      <c r="KTP25" s="152"/>
      <c r="KTQ25" s="152"/>
      <c r="KTR25" s="152"/>
      <c r="KTS25" s="152"/>
      <c r="KTT25" s="152"/>
      <c r="KTU25" s="152"/>
      <c r="KTV25" s="152"/>
      <c r="KTW25" s="152"/>
      <c r="KTX25" s="152"/>
      <c r="KTY25" s="152"/>
      <c r="KTZ25" s="152"/>
      <c r="KUA25" s="152"/>
      <c r="KUB25" s="152"/>
      <c r="KUC25" s="152"/>
      <c r="KUD25" s="152"/>
      <c r="KUE25" s="152"/>
      <c r="KUF25" s="152"/>
      <c r="KUG25" s="152"/>
      <c r="KUH25" s="152"/>
      <c r="KUI25" s="152"/>
      <c r="KUJ25" s="152"/>
      <c r="KUK25" s="152"/>
      <c r="KUL25" s="152"/>
      <c r="KUM25" s="152"/>
      <c r="KUN25" s="152"/>
      <c r="KUO25" s="152"/>
      <c r="KUP25" s="152"/>
      <c r="KUQ25" s="152"/>
      <c r="KUR25" s="152"/>
      <c r="KUS25" s="152"/>
      <c r="KUT25" s="152"/>
      <c r="KUU25" s="152"/>
      <c r="KUV25" s="152"/>
      <c r="KUW25" s="152"/>
      <c r="KUX25" s="152"/>
      <c r="KUY25" s="152"/>
      <c r="KUZ25" s="152"/>
      <c r="KVA25" s="152"/>
      <c r="KVB25" s="152"/>
      <c r="KVC25" s="152"/>
      <c r="KVD25" s="152"/>
      <c r="KVE25" s="152"/>
      <c r="KVF25" s="152"/>
      <c r="KVG25" s="152"/>
      <c r="KVH25" s="152"/>
      <c r="KVI25" s="152"/>
      <c r="KVJ25" s="152"/>
      <c r="KVK25" s="152"/>
      <c r="KVL25" s="152"/>
      <c r="KVM25" s="152"/>
      <c r="KVN25" s="152"/>
      <c r="KVO25" s="152"/>
      <c r="KVP25" s="152"/>
      <c r="KVQ25" s="152"/>
      <c r="KVR25" s="152"/>
      <c r="KVS25" s="152"/>
      <c r="KVT25" s="152"/>
      <c r="KVU25" s="152"/>
      <c r="KVV25" s="152"/>
      <c r="KVW25" s="152"/>
      <c r="KVX25" s="152"/>
      <c r="KVY25" s="152"/>
      <c r="KVZ25" s="152"/>
      <c r="KWA25" s="152"/>
      <c r="KWB25" s="152"/>
      <c r="KWC25" s="152"/>
      <c r="KWD25" s="152"/>
      <c r="KWE25" s="152"/>
      <c r="KWF25" s="152"/>
      <c r="KWG25" s="152"/>
      <c r="KWH25" s="152"/>
      <c r="KWI25" s="152"/>
      <c r="KWJ25" s="152"/>
      <c r="KWK25" s="152"/>
      <c r="KWL25" s="152"/>
      <c r="KWM25" s="152"/>
      <c r="KWN25" s="152"/>
      <c r="KWO25" s="152"/>
      <c r="KWP25" s="152"/>
      <c r="KWQ25" s="152"/>
      <c r="KWR25" s="152"/>
      <c r="KWS25" s="152"/>
      <c r="KWT25" s="152"/>
      <c r="KWU25" s="152"/>
      <c r="KWV25" s="152"/>
      <c r="KWW25" s="152"/>
      <c r="KWX25" s="152"/>
      <c r="KWY25" s="152"/>
      <c r="KWZ25" s="152"/>
      <c r="KXA25" s="152"/>
      <c r="KXB25" s="152"/>
      <c r="KXC25" s="152"/>
      <c r="KXD25" s="152"/>
      <c r="KXE25" s="152"/>
      <c r="KXF25" s="152"/>
      <c r="KXG25" s="152"/>
      <c r="KXH25" s="152"/>
      <c r="KXI25" s="152"/>
      <c r="KXJ25" s="152"/>
      <c r="KXK25" s="152"/>
      <c r="KXL25" s="152"/>
      <c r="KXM25" s="152"/>
      <c r="KXN25" s="152"/>
      <c r="KXO25" s="152"/>
      <c r="KXP25" s="152"/>
      <c r="KXQ25" s="152"/>
      <c r="KXR25" s="152"/>
      <c r="KXS25" s="152"/>
      <c r="KXT25" s="152"/>
      <c r="KXU25" s="152"/>
      <c r="KXV25" s="152"/>
      <c r="KXW25" s="152"/>
      <c r="KXX25" s="152"/>
      <c r="KXY25" s="152"/>
      <c r="KXZ25" s="152"/>
      <c r="KYA25" s="152"/>
      <c r="KYB25" s="152"/>
      <c r="KYC25" s="152"/>
      <c r="KYD25" s="152"/>
      <c r="KYE25" s="152"/>
      <c r="KYF25" s="152"/>
      <c r="KYG25" s="152"/>
      <c r="KYH25" s="152"/>
      <c r="KYI25" s="152"/>
      <c r="KYJ25" s="152"/>
      <c r="KYK25" s="152"/>
      <c r="KYL25" s="152"/>
      <c r="KYM25" s="152"/>
      <c r="KYN25" s="152"/>
      <c r="KYO25" s="152"/>
      <c r="KYP25" s="152"/>
      <c r="KYQ25" s="152"/>
      <c r="KYR25" s="152"/>
      <c r="KYS25" s="152"/>
      <c r="KYT25" s="152"/>
      <c r="KYU25" s="152"/>
      <c r="KYV25" s="152"/>
      <c r="KYW25" s="152"/>
      <c r="KYX25" s="152"/>
      <c r="KYY25" s="152"/>
      <c r="KYZ25" s="152"/>
      <c r="KZA25" s="152"/>
      <c r="KZB25" s="152"/>
      <c r="KZC25" s="152"/>
      <c r="KZD25" s="152"/>
      <c r="KZE25" s="152"/>
      <c r="KZF25" s="152"/>
      <c r="KZG25" s="152"/>
      <c r="KZH25" s="152"/>
      <c r="KZI25" s="152"/>
      <c r="KZJ25" s="152"/>
      <c r="KZK25" s="152"/>
      <c r="KZL25" s="152"/>
      <c r="KZM25" s="152"/>
      <c r="KZN25" s="152"/>
      <c r="KZO25" s="152"/>
      <c r="KZP25" s="152"/>
      <c r="KZQ25" s="152"/>
      <c r="KZR25" s="152"/>
      <c r="KZS25" s="152"/>
      <c r="KZT25" s="152"/>
      <c r="KZU25" s="152"/>
      <c r="KZV25" s="152"/>
      <c r="KZW25" s="152"/>
      <c r="KZX25" s="152"/>
      <c r="KZY25" s="152"/>
      <c r="KZZ25" s="152"/>
      <c r="LAA25" s="152"/>
      <c r="LAB25" s="152"/>
      <c r="LAC25" s="152"/>
      <c r="LAD25" s="152"/>
      <c r="LAE25" s="152"/>
      <c r="LAF25" s="152"/>
      <c r="LAG25" s="152"/>
      <c r="LAH25" s="152"/>
      <c r="LAI25" s="152"/>
      <c r="LAJ25" s="152"/>
      <c r="LAK25" s="152"/>
      <c r="LAL25" s="152"/>
      <c r="LAM25" s="152"/>
      <c r="LAN25" s="152"/>
      <c r="LAO25" s="152"/>
      <c r="LAP25" s="152"/>
      <c r="LAQ25" s="152"/>
      <c r="LAR25" s="152"/>
      <c r="LAS25" s="152"/>
      <c r="LAT25" s="152"/>
      <c r="LAU25" s="152"/>
      <c r="LAV25" s="152"/>
      <c r="LAW25" s="152"/>
      <c r="LAX25" s="152"/>
      <c r="LAY25" s="152"/>
      <c r="LAZ25" s="152"/>
      <c r="LBA25" s="152"/>
      <c r="LBB25" s="152"/>
      <c r="LBC25" s="152"/>
      <c r="LBD25" s="152"/>
      <c r="LBE25" s="152"/>
      <c r="LBF25" s="152"/>
      <c r="LBG25" s="152"/>
      <c r="LBH25" s="152"/>
      <c r="LBI25" s="152"/>
      <c r="LBJ25" s="152"/>
      <c r="LBK25" s="152"/>
      <c r="LBL25" s="152"/>
      <c r="LBM25" s="152"/>
      <c r="LBN25" s="152"/>
      <c r="LBO25" s="152"/>
      <c r="LBP25" s="152"/>
      <c r="LBQ25" s="152"/>
      <c r="LBR25" s="152"/>
      <c r="LBS25" s="152"/>
      <c r="LBT25" s="152"/>
      <c r="LBU25" s="152"/>
      <c r="LBV25" s="152"/>
      <c r="LBW25" s="152"/>
      <c r="LBX25" s="152"/>
      <c r="LBY25" s="152"/>
      <c r="LBZ25" s="152"/>
      <c r="LCA25" s="152"/>
      <c r="LCB25" s="152"/>
      <c r="LCC25" s="152"/>
      <c r="LCD25" s="152"/>
      <c r="LCE25" s="152"/>
      <c r="LCF25" s="152"/>
      <c r="LCG25" s="152"/>
      <c r="LCH25" s="152"/>
      <c r="LCI25" s="152"/>
      <c r="LCJ25" s="152"/>
      <c r="LCK25" s="152"/>
      <c r="LCL25" s="152"/>
      <c r="LCM25" s="152"/>
      <c r="LCN25" s="152"/>
      <c r="LCO25" s="152"/>
      <c r="LCP25" s="152"/>
      <c r="LCQ25" s="152"/>
      <c r="LCR25" s="152"/>
      <c r="LCS25" s="152"/>
      <c r="LCT25" s="152"/>
      <c r="LCU25" s="152"/>
      <c r="LCV25" s="152"/>
      <c r="LCW25" s="152"/>
      <c r="LCX25" s="152"/>
      <c r="LCY25" s="152"/>
      <c r="LCZ25" s="152"/>
      <c r="LDA25" s="152"/>
      <c r="LDB25" s="152"/>
      <c r="LDC25" s="152"/>
      <c r="LDD25" s="152"/>
      <c r="LDE25" s="152"/>
      <c r="LDF25" s="152"/>
      <c r="LDG25" s="152"/>
      <c r="LDH25" s="152"/>
      <c r="LDI25" s="152"/>
      <c r="LDJ25" s="152"/>
      <c r="LDK25" s="152"/>
      <c r="LDL25" s="152"/>
      <c r="LDM25" s="152"/>
      <c r="LDN25" s="152"/>
      <c r="LDO25" s="152"/>
      <c r="LDP25" s="152"/>
      <c r="LDQ25" s="152"/>
      <c r="LDR25" s="152"/>
      <c r="LDS25" s="152"/>
      <c r="LDT25" s="152"/>
      <c r="LDU25" s="152"/>
      <c r="LDV25" s="152"/>
      <c r="LDW25" s="152"/>
      <c r="LDX25" s="152"/>
      <c r="LDY25" s="152"/>
      <c r="LDZ25" s="152"/>
      <c r="LEA25" s="152"/>
      <c r="LEB25" s="152"/>
      <c r="LEC25" s="152"/>
      <c r="LED25" s="152"/>
      <c r="LEE25" s="152"/>
      <c r="LEF25" s="152"/>
      <c r="LEG25" s="152"/>
      <c r="LEH25" s="152"/>
      <c r="LEI25" s="152"/>
      <c r="LEJ25" s="152"/>
      <c r="LEK25" s="152"/>
      <c r="LEL25" s="152"/>
      <c r="LEM25" s="152"/>
      <c r="LEN25" s="152"/>
      <c r="LEO25" s="152"/>
      <c r="LEP25" s="152"/>
      <c r="LEQ25" s="152"/>
      <c r="LER25" s="152"/>
      <c r="LES25" s="152"/>
      <c r="LET25" s="152"/>
      <c r="LEU25" s="152"/>
      <c r="LEV25" s="152"/>
      <c r="LEW25" s="152"/>
      <c r="LEX25" s="152"/>
      <c r="LEY25" s="152"/>
      <c r="LEZ25" s="152"/>
      <c r="LFA25" s="152"/>
      <c r="LFB25" s="152"/>
      <c r="LFC25" s="152"/>
      <c r="LFD25" s="152"/>
      <c r="LFE25" s="152"/>
      <c r="LFF25" s="152"/>
      <c r="LFG25" s="152"/>
      <c r="LFH25" s="152"/>
      <c r="LFI25" s="152"/>
      <c r="LFJ25" s="152"/>
      <c r="LFK25" s="152"/>
      <c r="LFL25" s="152"/>
      <c r="LFM25" s="152"/>
      <c r="LFN25" s="152"/>
      <c r="LFO25" s="152"/>
      <c r="LFP25" s="152"/>
      <c r="LFQ25" s="152"/>
      <c r="LFR25" s="152"/>
      <c r="LFS25" s="152"/>
      <c r="LFT25" s="152"/>
      <c r="LFU25" s="152"/>
      <c r="LFV25" s="152"/>
      <c r="LFW25" s="152"/>
      <c r="LFX25" s="152"/>
      <c r="LFY25" s="152"/>
      <c r="LFZ25" s="152"/>
      <c r="LGA25" s="152"/>
      <c r="LGB25" s="152"/>
      <c r="LGC25" s="152"/>
      <c r="LGD25" s="152"/>
      <c r="LGE25" s="152"/>
      <c r="LGF25" s="152"/>
      <c r="LGG25" s="152"/>
      <c r="LGH25" s="152"/>
      <c r="LGI25" s="152"/>
      <c r="LGJ25" s="152"/>
      <c r="LGK25" s="152"/>
      <c r="LGL25" s="152"/>
      <c r="LGM25" s="152"/>
      <c r="LGN25" s="152"/>
      <c r="LGO25" s="152"/>
      <c r="LGP25" s="152"/>
      <c r="LGQ25" s="152"/>
      <c r="LGR25" s="152"/>
      <c r="LGS25" s="152"/>
      <c r="LGT25" s="152"/>
      <c r="LGU25" s="152"/>
      <c r="LGV25" s="152"/>
      <c r="LGW25" s="152"/>
      <c r="LGX25" s="152"/>
      <c r="LGY25" s="152"/>
      <c r="LGZ25" s="152"/>
      <c r="LHA25" s="152"/>
      <c r="LHB25" s="152"/>
      <c r="LHC25" s="152"/>
      <c r="LHD25" s="152"/>
      <c r="LHE25" s="152"/>
      <c r="LHF25" s="152"/>
      <c r="LHG25" s="152"/>
      <c r="LHH25" s="152"/>
      <c r="LHI25" s="152"/>
      <c r="LHJ25" s="152"/>
      <c r="LHK25" s="152"/>
      <c r="LHL25" s="152"/>
      <c r="LHM25" s="152"/>
      <c r="LHN25" s="152"/>
      <c r="LHO25" s="152"/>
      <c r="LHP25" s="152"/>
      <c r="LHQ25" s="152"/>
      <c r="LHR25" s="152"/>
      <c r="LHS25" s="152"/>
      <c r="LHT25" s="152"/>
      <c r="LHU25" s="152"/>
      <c r="LHV25" s="152"/>
      <c r="LHW25" s="152"/>
      <c r="LHX25" s="152"/>
      <c r="LHY25" s="152"/>
      <c r="LHZ25" s="152"/>
      <c r="LIA25" s="152"/>
      <c r="LIB25" s="152"/>
      <c r="LIC25" s="152"/>
      <c r="LID25" s="152"/>
      <c r="LIE25" s="152"/>
      <c r="LIF25" s="152"/>
      <c r="LIG25" s="152"/>
      <c r="LIH25" s="152"/>
      <c r="LII25" s="152"/>
      <c r="LIJ25" s="152"/>
      <c r="LIK25" s="152"/>
      <c r="LIL25" s="152"/>
      <c r="LIM25" s="152"/>
      <c r="LIN25" s="152"/>
      <c r="LIO25" s="152"/>
      <c r="LIP25" s="152"/>
      <c r="LIQ25" s="152"/>
      <c r="LIR25" s="152"/>
      <c r="LIS25" s="152"/>
      <c r="LIT25" s="152"/>
      <c r="LIU25" s="152"/>
      <c r="LIV25" s="152"/>
      <c r="LIW25" s="152"/>
      <c r="LIX25" s="152"/>
      <c r="LIY25" s="152"/>
      <c r="LIZ25" s="152"/>
      <c r="LJA25" s="152"/>
      <c r="LJB25" s="152"/>
      <c r="LJC25" s="152"/>
      <c r="LJD25" s="152"/>
      <c r="LJE25" s="152"/>
      <c r="LJF25" s="152"/>
      <c r="LJG25" s="152"/>
      <c r="LJH25" s="152"/>
      <c r="LJI25" s="152"/>
      <c r="LJJ25" s="152"/>
      <c r="LJK25" s="152"/>
      <c r="LJL25" s="152"/>
      <c r="LJM25" s="152"/>
      <c r="LJN25" s="152"/>
      <c r="LJO25" s="152"/>
      <c r="LJP25" s="152"/>
      <c r="LJQ25" s="152"/>
      <c r="LJR25" s="152"/>
      <c r="LJS25" s="152"/>
      <c r="LJT25" s="152"/>
      <c r="LJU25" s="152"/>
      <c r="LJV25" s="152"/>
      <c r="LJW25" s="152"/>
      <c r="LJX25" s="152"/>
      <c r="LJY25" s="152"/>
      <c r="LJZ25" s="152"/>
      <c r="LKA25" s="152"/>
      <c r="LKB25" s="152"/>
      <c r="LKC25" s="152"/>
      <c r="LKD25" s="152"/>
      <c r="LKE25" s="152"/>
      <c r="LKF25" s="152"/>
      <c r="LKG25" s="152"/>
      <c r="LKH25" s="152"/>
      <c r="LKI25" s="152"/>
      <c r="LKJ25" s="152"/>
      <c r="LKK25" s="152"/>
      <c r="LKL25" s="152"/>
      <c r="LKM25" s="152"/>
      <c r="LKN25" s="152"/>
      <c r="LKO25" s="152"/>
      <c r="LKP25" s="152"/>
      <c r="LKQ25" s="152"/>
      <c r="LKR25" s="152"/>
      <c r="LKS25" s="152"/>
      <c r="LKT25" s="152"/>
      <c r="LKU25" s="152"/>
      <c r="LKV25" s="152"/>
      <c r="LKW25" s="152"/>
      <c r="LKX25" s="152"/>
      <c r="LKY25" s="152"/>
      <c r="LKZ25" s="152"/>
      <c r="LLA25" s="152"/>
      <c r="LLB25" s="152"/>
      <c r="LLC25" s="152"/>
      <c r="LLD25" s="152"/>
      <c r="LLE25" s="152"/>
      <c r="LLF25" s="152"/>
      <c r="LLG25" s="152"/>
      <c r="LLH25" s="152"/>
      <c r="LLI25" s="152"/>
      <c r="LLJ25" s="152"/>
      <c r="LLK25" s="152"/>
      <c r="LLL25" s="152"/>
      <c r="LLM25" s="152"/>
      <c r="LLN25" s="152"/>
      <c r="LLO25" s="152"/>
      <c r="LLP25" s="152"/>
      <c r="LLQ25" s="152"/>
      <c r="LLR25" s="152"/>
      <c r="LLS25" s="152"/>
      <c r="LLT25" s="152"/>
      <c r="LLU25" s="152"/>
      <c r="LLV25" s="152"/>
      <c r="LLW25" s="152"/>
      <c r="LLX25" s="152"/>
      <c r="LLY25" s="152"/>
      <c r="LLZ25" s="152"/>
      <c r="LMA25" s="152"/>
      <c r="LMB25" s="152"/>
      <c r="LMC25" s="152"/>
      <c r="LMD25" s="152"/>
      <c r="LME25" s="152"/>
      <c r="LMF25" s="152"/>
      <c r="LMG25" s="152"/>
      <c r="LMH25" s="152"/>
      <c r="LMI25" s="152"/>
      <c r="LMJ25" s="152"/>
      <c r="LMK25" s="152"/>
      <c r="LML25" s="152"/>
      <c r="LMM25" s="152"/>
      <c r="LMN25" s="152"/>
      <c r="LMO25" s="152"/>
      <c r="LMP25" s="152"/>
      <c r="LMQ25" s="152"/>
      <c r="LMR25" s="152"/>
      <c r="LMS25" s="152"/>
      <c r="LMT25" s="152"/>
      <c r="LMU25" s="152"/>
      <c r="LMV25" s="152"/>
      <c r="LMW25" s="152"/>
      <c r="LMX25" s="152"/>
      <c r="LMY25" s="152"/>
      <c r="LMZ25" s="152"/>
      <c r="LNA25" s="152"/>
      <c r="LNB25" s="152"/>
      <c r="LNC25" s="152"/>
      <c r="LND25" s="152"/>
      <c r="LNE25" s="152"/>
      <c r="LNF25" s="152"/>
      <c r="LNG25" s="152"/>
      <c r="LNH25" s="152"/>
      <c r="LNI25" s="152"/>
      <c r="LNJ25" s="152"/>
      <c r="LNK25" s="152"/>
      <c r="LNL25" s="152"/>
      <c r="LNM25" s="152"/>
      <c r="LNN25" s="152"/>
      <c r="LNO25" s="152"/>
      <c r="LNP25" s="152"/>
      <c r="LNQ25" s="152"/>
      <c r="LNR25" s="152"/>
      <c r="LNS25" s="152"/>
      <c r="LNT25" s="152"/>
      <c r="LNU25" s="152"/>
      <c r="LNV25" s="152"/>
      <c r="LNW25" s="152"/>
      <c r="LNX25" s="152"/>
      <c r="LNY25" s="152"/>
      <c r="LNZ25" s="152"/>
      <c r="LOA25" s="152"/>
      <c r="LOB25" s="152"/>
      <c r="LOC25" s="152"/>
      <c r="LOD25" s="152"/>
      <c r="LOE25" s="152"/>
      <c r="LOF25" s="152"/>
      <c r="LOG25" s="152"/>
      <c r="LOH25" s="152"/>
      <c r="LOI25" s="152"/>
      <c r="LOJ25" s="152"/>
      <c r="LOK25" s="152"/>
      <c r="LOL25" s="152"/>
      <c r="LOM25" s="152"/>
      <c r="LON25" s="152"/>
      <c r="LOO25" s="152"/>
      <c r="LOP25" s="152"/>
      <c r="LOQ25" s="152"/>
      <c r="LOR25" s="152"/>
      <c r="LOS25" s="152"/>
      <c r="LOT25" s="152"/>
      <c r="LOU25" s="152"/>
      <c r="LOV25" s="152"/>
      <c r="LOW25" s="152"/>
      <c r="LOX25" s="152"/>
      <c r="LOY25" s="152"/>
      <c r="LOZ25" s="152"/>
      <c r="LPA25" s="152"/>
      <c r="LPB25" s="152"/>
      <c r="LPC25" s="152"/>
      <c r="LPD25" s="152"/>
      <c r="LPE25" s="152"/>
      <c r="LPF25" s="152"/>
      <c r="LPG25" s="152"/>
      <c r="LPH25" s="152"/>
      <c r="LPI25" s="152"/>
      <c r="LPJ25" s="152"/>
      <c r="LPK25" s="152"/>
      <c r="LPL25" s="152"/>
      <c r="LPM25" s="152"/>
      <c r="LPN25" s="152"/>
      <c r="LPO25" s="152"/>
      <c r="LPP25" s="152"/>
      <c r="LPQ25" s="152"/>
      <c r="LPR25" s="152"/>
      <c r="LPS25" s="152"/>
      <c r="LPT25" s="152"/>
      <c r="LPU25" s="152"/>
      <c r="LPV25" s="152"/>
      <c r="LPW25" s="152"/>
      <c r="LPX25" s="152"/>
      <c r="LPY25" s="152"/>
      <c r="LPZ25" s="152"/>
      <c r="LQA25" s="152"/>
      <c r="LQB25" s="152"/>
      <c r="LQC25" s="152"/>
      <c r="LQD25" s="152"/>
      <c r="LQE25" s="152"/>
      <c r="LQF25" s="152"/>
      <c r="LQG25" s="152"/>
      <c r="LQH25" s="152"/>
      <c r="LQI25" s="152"/>
      <c r="LQJ25" s="152"/>
      <c r="LQK25" s="152"/>
      <c r="LQL25" s="152"/>
      <c r="LQM25" s="152"/>
      <c r="LQN25" s="152"/>
      <c r="LQO25" s="152"/>
      <c r="LQP25" s="152"/>
      <c r="LQQ25" s="152"/>
      <c r="LQR25" s="152"/>
      <c r="LQS25" s="152"/>
      <c r="LQT25" s="152"/>
      <c r="LQU25" s="152"/>
      <c r="LQV25" s="152"/>
      <c r="LQW25" s="152"/>
      <c r="LQX25" s="152"/>
      <c r="LQY25" s="152"/>
      <c r="LQZ25" s="152"/>
      <c r="LRA25" s="152"/>
      <c r="LRB25" s="152"/>
      <c r="LRC25" s="152"/>
      <c r="LRD25" s="152"/>
      <c r="LRE25" s="152"/>
      <c r="LRF25" s="152"/>
      <c r="LRG25" s="152"/>
      <c r="LRH25" s="152"/>
      <c r="LRI25" s="152"/>
      <c r="LRJ25" s="152"/>
      <c r="LRK25" s="152"/>
      <c r="LRL25" s="152"/>
      <c r="LRM25" s="152"/>
      <c r="LRN25" s="152"/>
      <c r="LRO25" s="152"/>
      <c r="LRP25" s="152"/>
      <c r="LRQ25" s="152"/>
      <c r="LRR25" s="152"/>
      <c r="LRS25" s="152"/>
      <c r="LRT25" s="152"/>
      <c r="LRU25" s="152"/>
      <c r="LRV25" s="152"/>
      <c r="LRW25" s="152"/>
      <c r="LRX25" s="152"/>
      <c r="LRY25" s="152"/>
      <c r="LRZ25" s="152"/>
      <c r="LSA25" s="152"/>
      <c r="LSB25" s="152"/>
      <c r="LSC25" s="152"/>
      <c r="LSD25" s="152"/>
      <c r="LSE25" s="152"/>
      <c r="LSF25" s="152"/>
      <c r="LSG25" s="152"/>
      <c r="LSH25" s="152"/>
      <c r="LSI25" s="152"/>
      <c r="LSJ25" s="152"/>
      <c r="LSK25" s="152"/>
      <c r="LSL25" s="152"/>
      <c r="LSM25" s="152"/>
      <c r="LSN25" s="152"/>
      <c r="LSO25" s="152"/>
      <c r="LSP25" s="152"/>
      <c r="LSQ25" s="152"/>
      <c r="LSR25" s="152"/>
      <c r="LSS25" s="152"/>
      <c r="LST25" s="152"/>
      <c r="LSU25" s="152"/>
      <c r="LSV25" s="152"/>
      <c r="LSW25" s="152"/>
      <c r="LSX25" s="152"/>
      <c r="LSY25" s="152"/>
      <c r="LSZ25" s="152"/>
      <c r="LTA25" s="152"/>
      <c r="LTB25" s="152"/>
      <c r="LTC25" s="152"/>
      <c r="LTD25" s="152"/>
      <c r="LTE25" s="152"/>
      <c r="LTF25" s="152"/>
      <c r="LTG25" s="152"/>
      <c r="LTH25" s="152"/>
      <c r="LTI25" s="152"/>
      <c r="LTJ25" s="152"/>
      <c r="LTK25" s="152"/>
      <c r="LTL25" s="152"/>
      <c r="LTM25" s="152"/>
      <c r="LTN25" s="152"/>
      <c r="LTO25" s="152"/>
      <c r="LTP25" s="152"/>
      <c r="LTQ25" s="152"/>
      <c r="LTR25" s="152"/>
      <c r="LTS25" s="152"/>
      <c r="LTT25" s="152"/>
      <c r="LTU25" s="152"/>
      <c r="LTV25" s="152"/>
      <c r="LTW25" s="152"/>
      <c r="LTX25" s="152"/>
      <c r="LTY25" s="152"/>
      <c r="LTZ25" s="152"/>
      <c r="LUA25" s="152"/>
      <c r="LUB25" s="152"/>
      <c r="LUC25" s="152"/>
      <c r="LUD25" s="152"/>
      <c r="LUE25" s="152"/>
      <c r="LUF25" s="152"/>
      <c r="LUG25" s="152"/>
      <c r="LUH25" s="152"/>
      <c r="LUI25" s="152"/>
      <c r="LUJ25" s="152"/>
      <c r="LUK25" s="152"/>
      <c r="LUL25" s="152"/>
      <c r="LUM25" s="152"/>
      <c r="LUN25" s="152"/>
      <c r="LUO25" s="152"/>
      <c r="LUP25" s="152"/>
      <c r="LUQ25" s="152"/>
      <c r="LUR25" s="152"/>
      <c r="LUS25" s="152"/>
      <c r="LUT25" s="152"/>
      <c r="LUU25" s="152"/>
      <c r="LUV25" s="152"/>
      <c r="LUW25" s="152"/>
      <c r="LUX25" s="152"/>
      <c r="LUY25" s="152"/>
      <c r="LUZ25" s="152"/>
      <c r="LVA25" s="152"/>
      <c r="LVB25" s="152"/>
      <c r="LVC25" s="152"/>
      <c r="LVD25" s="152"/>
      <c r="LVE25" s="152"/>
      <c r="LVF25" s="152"/>
      <c r="LVG25" s="152"/>
      <c r="LVH25" s="152"/>
      <c r="LVI25" s="152"/>
      <c r="LVJ25" s="152"/>
      <c r="LVK25" s="152"/>
      <c r="LVL25" s="152"/>
      <c r="LVM25" s="152"/>
      <c r="LVN25" s="152"/>
      <c r="LVO25" s="152"/>
      <c r="LVP25" s="152"/>
      <c r="LVQ25" s="152"/>
      <c r="LVR25" s="152"/>
      <c r="LVS25" s="152"/>
      <c r="LVT25" s="152"/>
      <c r="LVU25" s="152"/>
      <c r="LVV25" s="152"/>
      <c r="LVW25" s="152"/>
      <c r="LVX25" s="152"/>
      <c r="LVY25" s="152"/>
      <c r="LVZ25" s="152"/>
      <c r="LWA25" s="152"/>
      <c r="LWB25" s="152"/>
      <c r="LWC25" s="152"/>
      <c r="LWD25" s="152"/>
      <c r="LWE25" s="152"/>
      <c r="LWF25" s="152"/>
      <c r="LWG25" s="152"/>
      <c r="LWH25" s="152"/>
      <c r="LWI25" s="152"/>
      <c r="LWJ25" s="152"/>
      <c r="LWK25" s="152"/>
      <c r="LWL25" s="152"/>
      <c r="LWM25" s="152"/>
      <c r="LWN25" s="152"/>
      <c r="LWO25" s="152"/>
      <c r="LWP25" s="152"/>
      <c r="LWQ25" s="152"/>
      <c r="LWR25" s="152"/>
      <c r="LWS25" s="152"/>
      <c r="LWT25" s="152"/>
      <c r="LWU25" s="152"/>
      <c r="LWV25" s="152"/>
      <c r="LWW25" s="152"/>
      <c r="LWX25" s="152"/>
      <c r="LWY25" s="152"/>
      <c r="LWZ25" s="152"/>
      <c r="LXA25" s="152"/>
      <c r="LXB25" s="152"/>
      <c r="LXC25" s="152"/>
      <c r="LXD25" s="152"/>
      <c r="LXE25" s="152"/>
      <c r="LXF25" s="152"/>
      <c r="LXG25" s="152"/>
      <c r="LXH25" s="152"/>
      <c r="LXI25" s="152"/>
      <c r="LXJ25" s="152"/>
      <c r="LXK25" s="152"/>
      <c r="LXL25" s="152"/>
      <c r="LXM25" s="152"/>
      <c r="LXN25" s="152"/>
      <c r="LXO25" s="152"/>
      <c r="LXP25" s="152"/>
      <c r="LXQ25" s="152"/>
      <c r="LXR25" s="152"/>
      <c r="LXS25" s="152"/>
      <c r="LXT25" s="152"/>
      <c r="LXU25" s="152"/>
      <c r="LXV25" s="152"/>
      <c r="LXW25" s="152"/>
      <c r="LXX25" s="152"/>
      <c r="LXY25" s="152"/>
      <c r="LXZ25" s="152"/>
      <c r="LYA25" s="152"/>
      <c r="LYB25" s="152"/>
      <c r="LYC25" s="152"/>
      <c r="LYD25" s="152"/>
      <c r="LYE25" s="152"/>
      <c r="LYF25" s="152"/>
      <c r="LYG25" s="152"/>
      <c r="LYH25" s="152"/>
      <c r="LYI25" s="152"/>
      <c r="LYJ25" s="152"/>
      <c r="LYK25" s="152"/>
      <c r="LYL25" s="152"/>
      <c r="LYM25" s="152"/>
      <c r="LYN25" s="152"/>
      <c r="LYO25" s="152"/>
      <c r="LYP25" s="152"/>
      <c r="LYQ25" s="152"/>
      <c r="LYR25" s="152"/>
      <c r="LYS25" s="152"/>
      <c r="LYT25" s="152"/>
      <c r="LYU25" s="152"/>
      <c r="LYV25" s="152"/>
      <c r="LYW25" s="152"/>
      <c r="LYX25" s="152"/>
      <c r="LYY25" s="152"/>
      <c r="LYZ25" s="152"/>
      <c r="LZA25" s="152"/>
      <c r="LZB25" s="152"/>
      <c r="LZC25" s="152"/>
      <c r="LZD25" s="152"/>
      <c r="LZE25" s="152"/>
      <c r="LZF25" s="152"/>
      <c r="LZG25" s="152"/>
      <c r="LZH25" s="152"/>
      <c r="LZI25" s="152"/>
      <c r="LZJ25" s="152"/>
      <c r="LZK25" s="152"/>
      <c r="LZL25" s="152"/>
      <c r="LZM25" s="152"/>
      <c r="LZN25" s="152"/>
      <c r="LZO25" s="152"/>
      <c r="LZP25" s="152"/>
      <c r="LZQ25" s="152"/>
      <c r="LZR25" s="152"/>
      <c r="LZS25" s="152"/>
      <c r="LZT25" s="152"/>
      <c r="LZU25" s="152"/>
      <c r="LZV25" s="152"/>
      <c r="LZW25" s="152"/>
      <c r="LZX25" s="152"/>
      <c r="LZY25" s="152"/>
      <c r="LZZ25" s="152"/>
      <c r="MAA25" s="152"/>
      <c r="MAB25" s="152"/>
      <c r="MAC25" s="152"/>
      <c r="MAD25" s="152"/>
      <c r="MAE25" s="152"/>
      <c r="MAF25" s="152"/>
      <c r="MAG25" s="152"/>
      <c r="MAH25" s="152"/>
      <c r="MAI25" s="152"/>
      <c r="MAJ25" s="152"/>
      <c r="MAK25" s="152"/>
      <c r="MAL25" s="152"/>
      <c r="MAM25" s="152"/>
      <c r="MAN25" s="152"/>
      <c r="MAO25" s="152"/>
      <c r="MAP25" s="152"/>
      <c r="MAQ25" s="152"/>
      <c r="MAR25" s="152"/>
      <c r="MAS25" s="152"/>
      <c r="MAT25" s="152"/>
      <c r="MAU25" s="152"/>
      <c r="MAV25" s="152"/>
      <c r="MAW25" s="152"/>
      <c r="MAX25" s="152"/>
      <c r="MAY25" s="152"/>
      <c r="MAZ25" s="152"/>
      <c r="MBA25" s="152"/>
      <c r="MBB25" s="152"/>
      <c r="MBC25" s="152"/>
      <c r="MBD25" s="152"/>
      <c r="MBE25" s="152"/>
      <c r="MBF25" s="152"/>
      <c r="MBG25" s="152"/>
      <c r="MBH25" s="152"/>
      <c r="MBI25" s="152"/>
      <c r="MBJ25" s="152"/>
      <c r="MBK25" s="152"/>
      <c r="MBL25" s="152"/>
      <c r="MBM25" s="152"/>
      <c r="MBN25" s="152"/>
      <c r="MBO25" s="152"/>
      <c r="MBP25" s="152"/>
      <c r="MBQ25" s="152"/>
      <c r="MBR25" s="152"/>
      <c r="MBS25" s="152"/>
      <c r="MBT25" s="152"/>
      <c r="MBU25" s="152"/>
      <c r="MBV25" s="152"/>
      <c r="MBW25" s="152"/>
      <c r="MBX25" s="152"/>
      <c r="MBY25" s="152"/>
      <c r="MBZ25" s="152"/>
      <c r="MCA25" s="152"/>
      <c r="MCB25" s="152"/>
      <c r="MCC25" s="152"/>
      <c r="MCD25" s="152"/>
      <c r="MCE25" s="152"/>
      <c r="MCF25" s="152"/>
      <c r="MCG25" s="152"/>
      <c r="MCH25" s="152"/>
      <c r="MCI25" s="152"/>
      <c r="MCJ25" s="152"/>
      <c r="MCK25" s="152"/>
      <c r="MCL25" s="152"/>
      <c r="MCM25" s="152"/>
      <c r="MCN25" s="152"/>
      <c r="MCO25" s="152"/>
      <c r="MCP25" s="152"/>
      <c r="MCQ25" s="152"/>
      <c r="MCR25" s="152"/>
      <c r="MCS25" s="152"/>
      <c r="MCT25" s="152"/>
      <c r="MCU25" s="152"/>
      <c r="MCV25" s="152"/>
      <c r="MCW25" s="152"/>
      <c r="MCX25" s="152"/>
      <c r="MCY25" s="152"/>
      <c r="MCZ25" s="152"/>
      <c r="MDA25" s="152"/>
      <c r="MDB25" s="152"/>
      <c r="MDC25" s="152"/>
      <c r="MDD25" s="152"/>
      <c r="MDE25" s="152"/>
      <c r="MDF25" s="152"/>
      <c r="MDG25" s="152"/>
      <c r="MDH25" s="152"/>
      <c r="MDI25" s="152"/>
      <c r="MDJ25" s="152"/>
      <c r="MDK25" s="152"/>
      <c r="MDL25" s="152"/>
      <c r="MDM25" s="152"/>
      <c r="MDN25" s="152"/>
      <c r="MDO25" s="152"/>
      <c r="MDP25" s="152"/>
      <c r="MDQ25" s="152"/>
      <c r="MDR25" s="152"/>
      <c r="MDS25" s="152"/>
      <c r="MDT25" s="152"/>
      <c r="MDU25" s="152"/>
      <c r="MDV25" s="152"/>
      <c r="MDW25" s="152"/>
      <c r="MDX25" s="152"/>
      <c r="MDY25" s="152"/>
      <c r="MDZ25" s="152"/>
      <c r="MEA25" s="152"/>
      <c r="MEB25" s="152"/>
      <c r="MEC25" s="152"/>
      <c r="MED25" s="152"/>
      <c r="MEE25" s="152"/>
      <c r="MEF25" s="152"/>
      <c r="MEG25" s="152"/>
      <c r="MEH25" s="152"/>
      <c r="MEI25" s="152"/>
      <c r="MEJ25" s="152"/>
      <c r="MEK25" s="152"/>
      <c r="MEL25" s="152"/>
      <c r="MEM25" s="152"/>
      <c r="MEN25" s="152"/>
      <c r="MEO25" s="152"/>
      <c r="MEP25" s="152"/>
      <c r="MEQ25" s="152"/>
      <c r="MER25" s="152"/>
      <c r="MES25" s="152"/>
      <c r="MET25" s="152"/>
      <c r="MEU25" s="152"/>
      <c r="MEV25" s="152"/>
      <c r="MEW25" s="152"/>
      <c r="MEX25" s="152"/>
      <c r="MEY25" s="152"/>
      <c r="MEZ25" s="152"/>
      <c r="MFA25" s="152"/>
      <c r="MFB25" s="152"/>
      <c r="MFC25" s="152"/>
      <c r="MFD25" s="152"/>
      <c r="MFE25" s="152"/>
      <c r="MFF25" s="152"/>
      <c r="MFG25" s="152"/>
      <c r="MFH25" s="152"/>
      <c r="MFI25" s="152"/>
      <c r="MFJ25" s="152"/>
      <c r="MFK25" s="152"/>
      <c r="MFL25" s="152"/>
      <c r="MFM25" s="152"/>
      <c r="MFN25" s="152"/>
      <c r="MFO25" s="152"/>
      <c r="MFP25" s="152"/>
      <c r="MFQ25" s="152"/>
      <c r="MFR25" s="152"/>
      <c r="MFS25" s="152"/>
      <c r="MFT25" s="152"/>
      <c r="MFU25" s="152"/>
      <c r="MFV25" s="152"/>
      <c r="MFW25" s="152"/>
      <c r="MFX25" s="152"/>
      <c r="MFY25" s="152"/>
      <c r="MFZ25" s="152"/>
      <c r="MGA25" s="152"/>
      <c r="MGB25" s="152"/>
      <c r="MGC25" s="152"/>
      <c r="MGD25" s="152"/>
      <c r="MGE25" s="152"/>
      <c r="MGF25" s="152"/>
      <c r="MGG25" s="152"/>
      <c r="MGH25" s="152"/>
      <c r="MGI25" s="152"/>
      <c r="MGJ25" s="152"/>
      <c r="MGK25" s="152"/>
      <c r="MGL25" s="152"/>
      <c r="MGM25" s="152"/>
      <c r="MGN25" s="152"/>
      <c r="MGO25" s="152"/>
      <c r="MGP25" s="152"/>
      <c r="MGQ25" s="152"/>
      <c r="MGR25" s="152"/>
      <c r="MGS25" s="152"/>
      <c r="MGT25" s="152"/>
      <c r="MGU25" s="152"/>
      <c r="MGV25" s="152"/>
      <c r="MGW25" s="152"/>
      <c r="MGX25" s="152"/>
      <c r="MGY25" s="152"/>
      <c r="MGZ25" s="152"/>
      <c r="MHA25" s="152"/>
      <c r="MHB25" s="152"/>
      <c r="MHC25" s="152"/>
      <c r="MHD25" s="152"/>
      <c r="MHE25" s="152"/>
      <c r="MHF25" s="152"/>
      <c r="MHG25" s="152"/>
      <c r="MHH25" s="152"/>
      <c r="MHI25" s="152"/>
      <c r="MHJ25" s="152"/>
      <c r="MHK25" s="152"/>
      <c r="MHL25" s="152"/>
      <c r="MHM25" s="152"/>
      <c r="MHN25" s="152"/>
      <c r="MHO25" s="152"/>
      <c r="MHP25" s="152"/>
      <c r="MHQ25" s="152"/>
      <c r="MHR25" s="152"/>
      <c r="MHS25" s="152"/>
      <c r="MHT25" s="152"/>
      <c r="MHU25" s="152"/>
      <c r="MHV25" s="152"/>
      <c r="MHW25" s="152"/>
      <c r="MHX25" s="152"/>
      <c r="MHY25" s="152"/>
      <c r="MHZ25" s="152"/>
      <c r="MIA25" s="152"/>
      <c r="MIB25" s="152"/>
      <c r="MIC25" s="152"/>
      <c r="MID25" s="152"/>
      <c r="MIE25" s="152"/>
      <c r="MIF25" s="152"/>
      <c r="MIG25" s="152"/>
      <c r="MIH25" s="152"/>
      <c r="MII25" s="152"/>
      <c r="MIJ25" s="152"/>
      <c r="MIK25" s="152"/>
      <c r="MIL25" s="152"/>
      <c r="MIM25" s="152"/>
      <c r="MIN25" s="152"/>
      <c r="MIO25" s="152"/>
      <c r="MIP25" s="152"/>
      <c r="MIQ25" s="152"/>
      <c r="MIR25" s="152"/>
      <c r="MIS25" s="152"/>
      <c r="MIT25" s="152"/>
      <c r="MIU25" s="152"/>
      <c r="MIV25" s="152"/>
      <c r="MIW25" s="152"/>
      <c r="MIX25" s="152"/>
      <c r="MIY25" s="152"/>
      <c r="MIZ25" s="152"/>
      <c r="MJA25" s="152"/>
      <c r="MJB25" s="152"/>
      <c r="MJC25" s="152"/>
      <c r="MJD25" s="152"/>
      <c r="MJE25" s="152"/>
      <c r="MJF25" s="152"/>
      <c r="MJG25" s="152"/>
      <c r="MJH25" s="152"/>
      <c r="MJI25" s="152"/>
      <c r="MJJ25" s="152"/>
      <c r="MJK25" s="152"/>
      <c r="MJL25" s="152"/>
      <c r="MJM25" s="152"/>
      <c r="MJN25" s="152"/>
      <c r="MJO25" s="152"/>
      <c r="MJP25" s="152"/>
      <c r="MJQ25" s="152"/>
      <c r="MJR25" s="152"/>
      <c r="MJS25" s="152"/>
      <c r="MJT25" s="152"/>
      <c r="MJU25" s="152"/>
      <c r="MJV25" s="152"/>
      <c r="MJW25" s="152"/>
      <c r="MJX25" s="152"/>
      <c r="MJY25" s="152"/>
      <c r="MJZ25" s="152"/>
      <c r="MKA25" s="152"/>
      <c r="MKB25" s="152"/>
      <c r="MKC25" s="152"/>
      <c r="MKD25" s="152"/>
      <c r="MKE25" s="152"/>
      <c r="MKF25" s="152"/>
      <c r="MKG25" s="152"/>
      <c r="MKH25" s="152"/>
      <c r="MKI25" s="152"/>
      <c r="MKJ25" s="152"/>
      <c r="MKK25" s="152"/>
      <c r="MKL25" s="152"/>
      <c r="MKM25" s="152"/>
      <c r="MKN25" s="152"/>
      <c r="MKO25" s="152"/>
      <c r="MKP25" s="152"/>
      <c r="MKQ25" s="152"/>
      <c r="MKR25" s="152"/>
      <c r="MKS25" s="152"/>
      <c r="MKT25" s="152"/>
      <c r="MKU25" s="152"/>
      <c r="MKV25" s="152"/>
      <c r="MKW25" s="152"/>
      <c r="MKX25" s="152"/>
      <c r="MKY25" s="152"/>
      <c r="MKZ25" s="152"/>
      <c r="MLA25" s="152"/>
      <c r="MLB25" s="152"/>
      <c r="MLC25" s="152"/>
      <c r="MLD25" s="152"/>
      <c r="MLE25" s="152"/>
      <c r="MLF25" s="152"/>
      <c r="MLG25" s="152"/>
      <c r="MLH25" s="152"/>
      <c r="MLI25" s="152"/>
      <c r="MLJ25" s="152"/>
      <c r="MLK25" s="152"/>
      <c r="MLL25" s="152"/>
      <c r="MLM25" s="152"/>
      <c r="MLN25" s="152"/>
      <c r="MLO25" s="152"/>
      <c r="MLP25" s="152"/>
      <c r="MLQ25" s="152"/>
      <c r="MLR25" s="152"/>
      <c r="MLS25" s="152"/>
      <c r="MLT25" s="152"/>
      <c r="MLU25" s="152"/>
      <c r="MLV25" s="152"/>
      <c r="MLW25" s="152"/>
      <c r="MLX25" s="152"/>
      <c r="MLY25" s="152"/>
      <c r="MLZ25" s="152"/>
      <c r="MMA25" s="152"/>
      <c r="MMB25" s="152"/>
      <c r="MMC25" s="152"/>
      <c r="MMD25" s="152"/>
      <c r="MME25" s="152"/>
      <c r="MMF25" s="152"/>
      <c r="MMG25" s="152"/>
      <c r="MMH25" s="152"/>
      <c r="MMI25" s="152"/>
      <c r="MMJ25" s="152"/>
      <c r="MMK25" s="152"/>
      <c r="MML25" s="152"/>
      <c r="MMM25" s="152"/>
      <c r="MMN25" s="152"/>
      <c r="MMO25" s="152"/>
      <c r="MMP25" s="152"/>
      <c r="MMQ25" s="152"/>
      <c r="MMR25" s="152"/>
      <c r="MMS25" s="152"/>
      <c r="MMT25" s="152"/>
      <c r="MMU25" s="152"/>
      <c r="MMV25" s="152"/>
      <c r="MMW25" s="152"/>
      <c r="MMX25" s="152"/>
      <c r="MMY25" s="152"/>
      <c r="MMZ25" s="152"/>
      <c r="MNA25" s="152"/>
      <c r="MNB25" s="152"/>
      <c r="MNC25" s="152"/>
      <c r="MND25" s="152"/>
      <c r="MNE25" s="152"/>
      <c r="MNF25" s="152"/>
      <c r="MNG25" s="152"/>
      <c r="MNH25" s="152"/>
      <c r="MNI25" s="152"/>
      <c r="MNJ25" s="152"/>
      <c r="MNK25" s="152"/>
      <c r="MNL25" s="152"/>
      <c r="MNM25" s="152"/>
      <c r="MNN25" s="152"/>
      <c r="MNO25" s="152"/>
      <c r="MNP25" s="152"/>
      <c r="MNQ25" s="152"/>
      <c r="MNR25" s="152"/>
      <c r="MNS25" s="152"/>
      <c r="MNT25" s="152"/>
      <c r="MNU25" s="152"/>
      <c r="MNV25" s="152"/>
      <c r="MNW25" s="152"/>
      <c r="MNX25" s="152"/>
      <c r="MNY25" s="152"/>
      <c r="MNZ25" s="152"/>
      <c r="MOA25" s="152"/>
      <c r="MOB25" s="152"/>
      <c r="MOC25" s="152"/>
      <c r="MOD25" s="152"/>
      <c r="MOE25" s="152"/>
      <c r="MOF25" s="152"/>
      <c r="MOG25" s="152"/>
      <c r="MOH25" s="152"/>
      <c r="MOI25" s="152"/>
      <c r="MOJ25" s="152"/>
      <c r="MOK25" s="152"/>
      <c r="MOL25" s="152"/>
      <c r="MOM25" s="152"/>
      <c r="MON25" s="152"/>
      <c r="MOO25" s="152"/>
      <c r="MOP25" s="152"/>
      <c r="MOQ25" s="152"/>
      <c r="MOR25" s="152"/>
      <c r="MOS25" s="152"/>
      <c r="MOT25" s="152"/>
      <c r="MOU25" s="152"/>
      <c r="MOV25" s="152"/>
      <c r="MOW25" s="152"/>
      <c r="MOX25" s="152"/>
      <c r="MOY25" s="152"/>
      <c r="MOZ25" s="152"/>
      <c r="MPA25" s="152"/>
      <c r="MPB25" s="152"/>
      <c r="MPC25" s="152"/>
      <c r="MPD25" s="152"/>
      <c r="MPE25" s="152"/>
      <c r="MPF25" s="152"/>
      <c r="MPG25" s="152"/>
      <c r="MPH25" s="152"/>
      <c r="MPI25" s="152"/>
      <c r="MPJ25" s="152"/>
      <c r="MPK25" s="152"/>
      <c r="MPL25" s="152"/>
      <c r="MPM25" s="152"/>
      <c r="MPN25" s="152"/>
      <c r="MPO25" s="152"/>
      <c r="MPP25" s="152"/>
      <c r="MPQ25" s="152"/>
      <c r="MPR25" s="152"/>
      <c r="MPS25" s="152"/>
      <c r="MPT25" s="152"/>
      <c r="MPU25" s="152"/>
      <c r="MPV25" s="152"/>
      <c r="MPW25" s="152"/>
      <c r="MPX25" s="152"/>
      <c r="MPY25" s="152"/>
      <c r="MPZ25" s="152"/>
      <c r="MQA25" s="152"/>
      <c r="MQB25" s="152"/>
      <c r="MQC25" s="152"/>
      <c r="MQD25" s="152"/>
      <c r="MQE25" s="152"/>
      <c r="MQF25" s="152"/>
      <c r="MQG25" s="152"/>
      <c r="MQH25" s="152"/>
      <c r="MQI25" s="152"/>
      <c r="MQJ25" s="152"/>
      <c r="MQK25" s="152"/>
      <c r="MQL25" s="152"/>
      <c r="MQM25" s="152"/>
      <c r="MQN25" s="152"/>
      <c r="MQO25" s="152"/>
      <c r="MQP25" s="152"/>
      <c r="MQQ25" s="152"/>
      <c r="MQR25" s="152"/>
      <c r="MQS25" s="152"/>
      <c r="MQT25" s="152"/>
      <c r="MQU25" s="152"/>
      <c r="MQV25" s="152"/>
      <c r="MQW25" s="152"/>
      <c r="MQX25" s="152"/>
      <c r="MQY25" s="152"/>
      <c r="MQZ25" s="152"/>
      <c r="MRA25" s="152"/>
      <c r="MRB25" s="152"/>
      <c r="MRC25" s="152"/>
      <c r="MRD25" s="152"/>
      <c r="MRE25" s="152"/>
      <c r="MRF25" s="152"/>
      <c r="MRG25" s="152"/>
      <c r="MRH25" s="152"/>
      <c r="MRI25" s="152"/>
      <c r="MRJ25" s="152"/>
      <c r="MRK25" s="152"/>
      <c r="MRL25" s="152"/>
      <c r="MRM25" s="152"/>
      <c r="MRN25" s="152"/>
      <c r="MRO25" s="152"/>
      <c r="MRP25" s="152"/>
      <c r="MRQ25" s="152"/>
      <c r="MRR25" s="152"/>
      <c r="MRS25" s="152"/>
      <c r="MRT25" s="152"/>
      <c r="MRU25" s="152"/>
      <c r="MRV25" s="152"/>
      <c r="MRW25" s="152"/>
      <c r="MRX25" s="152"/>
      <c r="MRY25" s="152"/>
      <c r="MRZ25" s="152"/>
      <c r="MSA25" s="152"/>
      <c r="MSB25" s="152"/>
      <c r="MSC25" s="152"/>
      <c r="MSD25" s="152"/>
      <c r="MSE25" s="152"/>
      <c r="MSF25" s="152"/>
      <c r="MSG25" s="152"/>
      <c r="MSH25" s="152"/>
      <c r="MSI25" s="152"/>
      <c r="MSJ25" s="152"/>
      <c r="MSK25" s="152"/>
      <c r="MSL25" s="152"/>
      <c r="MSM25" s="152"/>
      <c r="MSN25" s="152"/>
      <c r="MSO25" s="152"/>
      <c r="MSP25" s="152"/>
      <c r="MSQ25" s="152"/>
      <c r="MSR25" s="152"/>
      <c r="MSS25" s="152"/>
      <c r="MST25" s="152"/>
      <c r="MSU25" s="152"/>
      <c r="MSV25" s="152"/>
      <c r="MSW25" s="152"/>
      <c r="MSX25" s="152"/>
      <c r="MSY25" s="152"/>
      <c r="MSZ25" s="152"/>
      <c r="MTA25" s="152"/>
      <c r="MTB25" s="152"/>
      <c r="MTC25" s="152"/>
      <c r="MTD25" s="152"/>
      <c r="MTE25" s="152"/>
      <c r="MTF25" s="152"/>
      <c r="MTG25" s="152"/>
      <c r="MTH25" s="152"/>
      <c r="MTI25" s="152"/>
      <c r="MTJ25" s="152"/>
      <c r="MTK25" s="152"/>
      <c r="MTL25" s="152"/>
      <c r="MTM25" s="152"/>
      <c r="MTN25" s="152"/>
      <c r="MTO25" s="152"/>
      <c r="MTP25" s="152"/>
      <c r="MTQ25" s="152"/>
      <c r="MTR25" s="152"/>
      <c r="MTS25" s="152"/>
      <c r="MTT25" s="152"/>
      <c r="MTU25" s="152"/>
      <c r="MTV25" s="152"/>
      <c r="MTW25" s="152"/>
      <c r="MTX25" s="152"/>
      <c r="MTY25" s="152"/>
      <c r="MTZ25" s="152"/>
      <c r="MUA25" s="152"/>
      <c r="MUB25" s="152"/>
      <c r="MUC25" s="152"/>
      <c r="MUD25" s="152"/>
      <c r="MUE25" s="152"/>
      <c r="MUF25" s="152"/>
      <c r="MUG25" s="152"/>
      <c r="MUH25" s="152"/>
      <c r="MUI25" s="152"/>
      <c r="MUJ25" s="152"/>
      <c r="MUK25" s="152"/>
      <c r="MUL25" s="152"/>
      <c r="MUM25" s="152"/>
      <c r="MUN25" s="152"/>
      <c r="MUO25" s="152"/>
      <c r="MUP25" s="152"/>
      <c r="MUQ25" s="152"/>
      <c r="MUR25" s="152"/>
      <c r="MUS25" s="152"/>
      <c r="MUT25" s="152"/>
      <c r="MUU25" s="152"/>
      <c r="MUV25" s="152"/>
      <c r="MUW25" s="152"/>
      <c r="MUX25" s="152"/>
      <c r="MUY25" s="152"/>
      <c r="MUZ25" s="152"/>
      <c r="MVA25" s="152"/>
      <c r="MVB25" s="152"/>
      <c r="MVC25" s="152"/>
      <c r="MVD25" s="152"/>
      <c r="MVE25" s="152"/>
      <c r="MVF25" s="152"/>
      <c r="MVG25" s="152"/>
      <c r="MVH25" s="152"/>
      <c r="MVI25" s="152"/>
      <c r="MVJ25" s="152"/>
      <c r="MVK25" s="152"/>
      <c r="MVL25" s="152"/>
      <c r="MVM25" s="152"/>
      <c r="MVN25" s="152"/>
      <c r="MVO25" s="152"/>
      <c r="MVP25" s="152"/>
      <c r="MVQ25" s="152"/>
      <c r="MVR25" s="152"/>
      <c r="MVS25" s="152"/>
      <c r="MVT25" s="152"/>
      <c r="MVU25" s="152"/>
      <c r="MVV25" s="152"/>
      <c r="MVW25" s="152"/>
      <c r="MVX25" s="152"/>
      <c r="MVY25" s="152"/>
      <c r="MVZ25" s="152"/>
      <c r="MWA25" s="152"/>
      <c r="MWB25" s="152"/>
      <c r="MWC25" s="152"/>
      <c r="MWD25" s="152"/>
      <c r="MWE25" s="152"/>
      <c r="MWF25" s="152"/>
      <c r="MWG25" s="152"/>
      <c r="MWH25" s="152"/>
      <c r="MWI25" s="152"/>
      <c r="MWJ25" s="152"/>
      <c r="MWK25" s="152"/>
      <c r="MWL25" s="152"/>
      <c r="MWM25" s="152"/>
      <c r="MWN25" s="152"/>
      <c r="MWO25" s="152"/>
      <c r="MWP25" s="152"/>
      <c r="MWQ25" s="152"/>
      <c r="MWR25" s="152"/>
      <c r="MWS25" s="152"/>
      <c r="MWT25" s="152"/>
      <c r="MWU25" s="152"/>
      <c r="MWV25" s="152"/>
      <c r="MWW25" s="152"/>
      <c r="MWX25" s="152"/>
      <c r="MWY25" s="152"/>
      <c r="MWZ25" s="152"/>
      <c r="MXA25" s="152"/>
      <c r="MXB25" s="152"/>
      <c r="MXC25" s="152"/>
      <c r="MXD25" s="152"/>
      <c r="MXE25" s="152"/>
      <c r="MXF25" s="152"/>
      <c r="MXG25" s="152"/>
      <c r="MXH25" s="152"/>
      <c r="MXI25" s="152"/>
      <c r="MXJ25" s="152"/>
      <c r="MXK25" s="152"/>
      <c r="MXL25" s="152"/>
      <c r="MXM25" s="152"/>
      <c r="MXN25" s="152"/>
      <c r="MXO25" s="152"/>
      <c r="MXP25" s="152"/>
      <c r="MXQ25" s="152"/>
      <c r="MXR25" s="152"/>
      <c r="MXS25" s="152"/>
      <c r="MXT25" s="152"/>
      <c r="MXU25" s="152"/>
      <c r="MXV25" s="152"/>
      <c r="MXW25" s="152"/>
      <c r="MXX25" s="152"/>
      <c r="MXY25" s="152"/>
      <c r="MXZ25" s="152"/>
      <c r="MYA25" s="152"/>
      <c r="MYB25" s="152"/>
      <c r="MYC25" s="152"/>
      <c r="MYD25" s="152"/>
      <c r="MYE25" s="152"/>
      <c r="MYF25" s="152"/>
      <c r="MYG25" s="152"/>
      <c r="MYH25" s="152"/>
      <c r="MYI25" s="152"/>
      <c r="MYJ25" s="152"/>
      <c r="MYK25" s="152"/>
      <c r="MYL25" s="152"/>
      <c r="MYM25" s="152"/>
      <c r="MYN25" s="152"/>
      <c r="MYO25" s="152"/>
      <c r="MYP25" s="152"/>
      <c r="MYQ25" s="152"/>
      <c r="MYR25" s="152"/>
      <c r="MYS25" s="152"/>
      <c r="MYT25" s="152"/>
      <c r="MYU25" s="152"/>
      <c r="MYV25" s="152"/>
      <c r="MYW25" s="152"/>
      <c r="MYX25" s="152"/>
      <c r="MYY25" s="152"/>
      <c r="MYZ25" s="152"/>
      <c r="MZA25" s="152"/>
      <c r="MZB25" s="152"/>
      <c r="MZC25" s="152"/>
      <c r="MZD25" s="152"/>
      <c r="MZE25" s="152"/>
      <c r="MZF25" s="152"/>
      <c r="MZG25" s="152"/>
      <c r="MZH25" s="152"/>
      <c r="MZI25" s="152"/>
      <c r="MZJ25" s="152"/>
      <c r="MZK25" s="152"/>
      <c r="MZL25" s="152"/>
      <c r="MZM25" s="152"/>
      <c r="MZN25" s="152"/>
      <c r="MZO25" s="152"/>
      <c r="MZP25" s="152"/>
      <c r="MZQ25" s="152"/>
      <c r="MZR25" s="152"/>
      <c r="MZS25" s="152"/>
      <c r="MZT25" s="152"/>
      <c r="MZU25" s="152"/>
      <c r="MZV25" s="152"/>
      <c r="MZW25" s="152"/>
      <c r="MZX25" s="152"/>
      <c r="MZY25" s="152"/>
      <c r="MZZ25" s="152"/>
      <c r="NAA25" s="152"/>
      <c r="NAB25" s="152"/>
      <c r="NAC25" s="152"/>
      <c r="NAD25" s="152"/>
      <c r="NAE25" s="152"/>
      <c r="NAF25" s="152"/>
      <c r="NAG25" s="152"/>
      <c r="NAH25" s="152"/>
      <c r="NAI25" s="152"/>
      <c r="NAJ25" s="152"/>
      <c r="NAK25" s="152"/>
      <c r="NAL25" s="152"/>
      <c r="NAM25" s="152"/>
      <c r="NAN25" s="152"/>
      <c r="NAO25" s="152"/>
      <c r="NAP25" s="152"/>
      <c r="NAQ25" s="152"/>
      <c r="NAR25" s="152"/>
      <c r="NAS25" s="152"/>
      <c r="NAT25" s="152"/>
      <c r="NAU25" s="152"/>
      <c r="NAV25" s="152"/>
      <c r="NAW25" s="152"/>
      <c r="NAX25" s="152"/>
      <c r="NAY25" s="152"/>
      <c r="NAZ25" s="152"/>
      <c r="NBA25" s="152"/>
      <c r="NBB25" s="152"/>
      <c r="NBC25" s="152"/>
      <c r="NBD25" s="152"/>
      <c r="NBE25" s="152"/>
      <c r="NBF25" s="152"/>
      <c r="NBG25" s="152"/>
      <c r="NBH25" s="152"/>
      <c r="NBI25" s="152"/>
      <c r="NBJ25" s="152"/>
      <c r="NBK25" s="152"/>
      <c r="NBL25" s="152"/>
      <c r="NBM25" s="152"/>
      <c r="NBN25" s="152"/>
      <c r="NBO25" s="152"/>
      <c r="NBP25" s="152"/>
      <c r="NBQ25" s="152"/>
      <c r="NBR25" s="152"/>
      <c r="NBS25" s="152"/>
      <c r="NBT25" s="152"/>
      <c r="NBU25" s="152"/>
      <c r="NBV25" s="152"/>
      <c r="NBW25" s="152"/>
      <c r="NBX25" s="152"/>
      <c r="NBY25" s="152"/>
      <c r="NBZ25" s="152"/>
      <c r="NCA25" s="152"/>
      <c r="NCB25" s="152"/>
      <c r="NCC25" s="152"/>
      <c r="NCD25" s="152"/>
      <c r="NCE25" s="152"/>
      <c r="NCF25" s="152"/>
      <c r="NCG25" s="152"/>
      <c r="NCH25" s="152"/>
      <c r="NCI25" s="152"/>
      <c r="NCJ25" s="152"/>
      <c r="NCK25" s="152"/>
      <c r="NCL25" s="152"/>
      <c r="NCM25" s="152"/>
      <c r="NCN25" s="152"/>
      <c r="NCO25" s="152"/>
      <c r="NCP25" s="152"/>
      <c r="NCQ25" s="152"/>
      <c r="NCR25" s="152"/>
      <c r="NCS25" s="152"/>
      <c r="NCT25" s="152"/>
      <c r="NCU25" s="152"/>
      <c r="NCV25" s="152"/>
      <c r="NCW25" s="152"/>
      <c r="NCX25" s="152"/>
      <c r="NCY25" s="152"/>
      <c r="NCZ25" s="152"/>
      <c r="NDA25" s="152"/>
      <c r="NDB25" s="152"/>
      <c r="NDC25" s="152"/>
      <c r="NDD25" s="152"/>
      <c r="NDE25" s="152"/>
      <c r="NDF25" s="152"/>
      <c r="NDG25" s="152"/>
      <c r="NDH25" s="152"/>
      <c r="NDI25" s="152"/>
      <c r="NDJ25" s="152"/>
      <c r="NDK25" s="152"/>
      <c r="NDL25" s="152"/>
      <c r="NDM25" s="152"/>
      <c r="NDN25" s="152"/>
      <c r="NDO25" s="152"/>
      <c r="NDP25" s="152"/>
      <c r="NDQ25" s="152"/>
      <c r="NDR25" s="152"/>
      <c r="NDS25" s="152"/>
      <c r="NDT25" s="152"/>
      <c r="NDU25" s="152"/>
      <c r="NDV25" s="152"/>
      <c r="NDW25" s="152"/>
      <c r="NDX25" s="152"/>
      <c r="NDY25" s="152"/>
      <c r="NDZ25" s="152"/>
      <c r="NEA25" s="152"/>
      <c r="NEB25" s="152"/>
      <c r="NEC25" s="152"/>
      <c r="NED25" s="152"/>
      <c r="NEE25" s="152"/>
      <c r="NEF25" s="152"/>
      <c r="NEG25" s="152"/>
      <c r="NEH25" s="152"/>
      <c r="NEI25" s="152"/>
      <c r="NEJ25" s="152"/>
      <c r="NEK25" s="152"/>
      <c r="NEL25" s="152"/>
      <c r="NEM25" s="152"/>
      <c r="NEN25" s="152"/>
      <c r="NEO25" s="152"/>
      <c r="NEP25" s="152"/>
      <c r="NEQ25" s="152"/>
      <c r="NER25" s="152"/>
      <c r="NES25" s="152"/>
      <c r="NET25" s="152"/>
      <c r="NEU25" s="152"/>
      <c r="NEV25" s="152"/>
      <c r="NEW25" s="152"/>
      <c r="NEX25" s="152"/>
      <c r="NEY25" s="152"/>
      <c r="NEZ25" s="152"/>
      <c r="NFA25" s="152"/>
      <c r="NFB25" s="152"/>
      <c r="NFC25" s="152"/>
      <c r="NFD25" s="152"/>
      <c r="NFE25" s="152"/>
      <c r="NFF25" s="152"/>
      <c r="NFG25" s="152"/>
      <c r="NFH25" s="152"/>
      <c r="NFI25" s="152"/>
      <c r="NFJ25" s="152"/>
      <c r="NFK25" s="152"/>
      <c r="NFL25" s="152"/>
      <c r="NFM25" s="152"/>
      <c r="NFN25" s="152"/>
      <c r="NFO25" s="152"/>
      <c r="NFP25" s="152"/>
      <c r="NFQ25" s="152"/>
      <c r="NFR25" s="152"/>
      <c r="NFS25" s="152"/>
      <c r="NFT25" s="152"/>
      <c r="NFU25" s="152"/>
      <c r="NFV25" s="152"/>
      <c r="NFW25" s="152"/>
      <c r="NFX25" s="152"/>
      <c r="NFY25" s="152"/>
      <c r="NFZ25" s="152"/>
      <c r="NGA25" s="152"/>
      <c r="NGB25" s="152"/>
      <c r="NGC25" s="152"/>
      <c r="NGD25" s="152"/>
      <c r="NGE25" s="152"/>
      <c r="NGF25" s="152"/>
      <c r="NGG25" s="152"/>
      <c r="NGH25" s="152"/>
      <c r="NGI25" s="152"/>
      <c r="NGJ25" s="152"/>
      <c r="NGK25" s="152"/>
      <c r="NGL25" s="152"/>
      <c r="NGM25" s="152"/>
      <c r="NGN25" s="152"/>
      <c r="NGO25" s="152"/>
      <c r="NGP25" s="152"/>
      <c r="NGQ25" s="152"/>
      <c r="NGR25" s="152"/>
      <c r="NGS25" s="152"/>
      <c r="NGT25" s="152"/>
      <c r="NGU25" s="152"/>
      <c r="NGV25" s="152"/>
      <c r="NGW25" s="152"/>
      <c r="NGX25" s="152"/>
      <c r="NGY25" s="152"/>
      <c r="NGZ25" s="152"/>
      <c r="NHA25" s="152"/>
      <c r="NHB25" s="152"/>
      <c r="NHC25" s="152"/>
      <c r="NHD25" s="152"/>
      <c r="NHE25" s="152"/>
      <c r="NHF25" s="152"/>
      <c r="NHG25" s="152"/>
      <c r="NHH25" s="152"/>
      <c r="NHI25" s="152"/>
      <c r="NHJ25" s="152"/>
      <c r="NHK25" s="152"/>
      <c r="NHL25" s="152"/>
      <c r="NHM25" s="152"/>
      <c r="NHN25" s="152"/>
      <c r="NHO25" s="152"/>
      <c r="NHP25" s="152"/>
      <c r="NHQ25" s="152"/>
      <c r="NHR25" s="152"/>
      <c r="NHS25" s="152"/>
      <c r="NHT25" s="152"/>
      <c r="NHU25" s="152"/>
      <c r="NHV25" s="152"/>
      <c r="NHW25" s="152"/>
      <c r="NHX25" s="152"/>
      <c r="NHY25" s="152"/>
      <c r="NHZ25" s="152"/>
      <c r="NIA25" s="152"/>
      <c r="NIB25" s="152"/>
      <c r="NIC25" s="152"/>
      <c r="NID25" s="152"/>
      <c r="NIE25" s="152"/>
      <c r="NIF25" s="152"/>
      <c r="NIG25" s="152"/>
      <c r="NIH25" s="152"/>
      <c r="NII25" s="152"/>
      <c r="NIJ25" s="152"/>
      <c r="NIK25" s="152"/>
      <c r="NIL25" s="152"/>
      <c r="NIM25" s="152"/>
      <c r="NIN25" s="152"/>
      <c r="NIO25" s="152"/>
      <c r="NIP25" s="152"/>
      <c r="NIQ25" s="152"/>
      <c r="NIR25" s="152"/>
      <c r="NIS25" s="152"/>
      <c r="NIT25" s="152"/>
      <c r="NIU25" s="152"/>
      <c r="NIV25" s="152"/>
      <c r="NIW25" s="152"/>
      <c r="NIX25" s="152"/>
      <c r="NIY25" s="152"/>
      <c r="NIZ25" s="152"/>
      <c r="NJA25" s="152"/>
      <c r="NJB25" s="152"/>
      <c r="NJC25" s="152"/>
      <c r="NJD25" s="152"/>
      <c r="NJE25" s="152"/>
      <c r="NJF25" s="152"/>
      <c r="NJG25" s="152"/>
      <c r="NJH25" s="152"/>
      <c r="NJI25" s="152"/>
      <c r="NJJ25" s="152"/>
      <c r="NJK25" s="152"/>
      <c r="NJL25" s="152"/>
      <c r="NJM25" s="152"/>
      <c r="NJN25" s="152"/>
      <c r="NJO25" s="152"/>
      <c r="NJP25" s="152"/>
      <c r="NJQ25" s="152"/>
      <c r="NJR25" s="152"/>
      <c r="NJS25" s="152"/>
      <c r="NJT25" s="152"/>
      <c r="NJU25" s="152"/>
      <c r="NJV25" s="152"/>
      <c r="NJW25" s="152"/>
      <c r="NJX25" s="152"/>
      <c r="NJY25" s="152"/>
      <c r="NJZ25" s="152"/>
      <c r="NKA25" s="152"/>
      <c r="NKB25" s="152"/>
      <c r="NKC25" s="152"/>
      <c r="NKD25" s="152"/>
      <c r="NKE25" s="152"/>
      <c r="NKF25" s="152"/>
      <c r="NKG25" s="152"/>
      <c r="NKH25" s="152"/>
      <c r="NKI25" s="152"/>
      <c r="NKJ25" s="152"/>
      <c r="NKK25" s="152"/>
      <c r="NKL25" s="152"/>
      <c r="NKM25" s="152"/>
      <c r="NKN25" s="152"/>
      <c r="NKO25" s="152"/>
      <c r="NKP25" s="152"/>
      <c r="NKQ25" s="152"/>
      <c r="NKR25" s="152"/>
      <c r="NKS25" s="152"/>
      <c r="NKT25" s="152"/>
      <c r="NKU25" s="152"/>
      <c r="NKV25" s="152"/>
      <c r="NKW25" s="152"/>
      <c r="NKX25" s="152"/>
      <c r="NKY25" s="152"/>
      <c r="NKZ25" s="152"/>
      <c r="NLA25" s="152"/>
      <c r="NLB25" s="152"/>
      <c r="NLC25" s="152"/>
      <c r="NLD25" s="152"/>
      <c r="NLE25" s="152"/>
      <c r="NLF25" s="152"/>
      <c r="NLG25" s="152"/>
      <c r="NLH25" s="152"/>
      <c r="NLI25" s="152"/>
      <c r="NLJ25" s="152"/>
      <c r="NLK25" s="152"/>
      <c r="NLL25" s="152"/>
      <c r="NLM25" s="152"/>
      <c r="NLN25" s="152"/>
      <c r="NLO25" s="152"/>
      <c r="NLP25" s="152"/>
      <c r="NLQ25" s="152"/>
      <c r="NLR25" s="152"/>
      <c r="NLS25" s="152"/>
      <c r="NLT25" s="152"/>
      <c r="NLU25" s="152"/>
      <c r="NLV25" s="152"/>
      <c r="NLW25" s="152"/>
      <c r="NLX25" s="152"/>
      <c r="NLY25" s="152"/>
      <c r="NLZ25" s="152"/>
      <c r="NMA25" s="152"/>
      <c r="NMB25" s="152"/>
      <c r="NMC25" s="152"/>
      <c r="NMD25" s="152"/>
      <c r="NME25" s="152"/>
      <c r="NMF25" s="152"/>
      <c r="NMG25" s="152"/>
      <c r="NMH25" s="152"/>
      <c r="NMI25" s="152"/>
      <c r="NMJ25" s="152"/>
      <c r="NMK25" s="152"/>
      <c r="NML25" s="152"/>
      <c r="NMM25" s="152"/>
      <c r="NMN25" s="152"/>
      <c r="NMO25" s="152"/>
      <c r="NMP25" s="152"/>
      <c r="NMQ25" s="152"/>
      <c r="NMR25" s="152"/>
      <c r="NMS25" s="152"/>
      <c r="NMT25" s="152"/>
      <c r="NMU25" s="152"/>
      <c r="NMV25" s="152"/>
      <c r="NMW25" s="152"/>
      <c r="NMX25" s="152"/>
      <c r="NMY25" s="152"/>
      <c r="NMZ25" s="152"/>
      <c r="NNA25" s="152"/>
      <c r="NNB25" s="152"/>
      <c r="NNC25" s="152"/>
      <c r="NND25" s="152"/>
      <c r="NNE25" s="152"/>
      <c r="NNF25" s="152"/>
      <c r="NNG25" s="152"/>
      <c r="NNH25" s="152"/>
      <c r="NNI25" s="152"/>
      <c r="NNJ25" s="152"/>
      <c r="NNK25" s="152"/>
      <c r="NNL25" s="152"/>
      <c r="NNM25" s="152"/>
      <c r="NNN25" s="152"/>
      <c r="NNO25" s="152"/>
      <c r="NNP25" s="152"/>
      <c r="NNQ25" s="152"/>
      <c r="NNR25" s="152"/>
      <c r="NNS25" s="152"/>
      <c r="NNT25" s="152"/>
      <c r="NNU25" s="152"/>
      <c r="NNV25" s="152"/>
      <c r="NNW25" s="152"/>
      <c r="NNX25" s="152"/>
      <c r="NNY25" s="152"/>
      <c r="NNZ25" s="152"/>
      <c r="NOA25" s="152"/>
      <c r="NOB25" s="152"/>
      <c r="NOC25" s="152"/>
      <c r="NOD25" s="152"/>
      <c r="NOE25" s="152"/>
      <c r="NOF25" s="152"/>
      <c r="NOG25" s="152"/>
      <c r="NOH25" s="152"/>
      <c r="NOI25" s="152"/>
      <c r="NOJ25" s="152"/>
      <c r="NOK25" s="152"/>
      <c r="NOL25" s="152"/>
      <c r="NOM25" s="152"/>
      <c r="NON25" s="152"/>
      <c r="NOO25" s="152"/>
      <c r="NOP25" s="152"/>
      <c r="NOQ25" s="152"/>
      <c r="NOR25" s="152"/>
      <c r="NOS25" s="152"/>
      <c r="NOT25" s="152"/>
      <c r="NOU25" s="152"/>
      <c r="NOV25" s="152"/>
      <c r="NOW25" s="152"/>
      <c r="NOX25" s="152"/>
      <c r="NOY25" s="152"/>
      <c r="NOZ25" s="152"/>
      <c r="NPA25" s="152"/>
      <c r="NPB25" s="152"/>
      <c r="NPC25" s="152"/>
      <c r="NPD25" s="152"/>
      <c r="NPE25" s="152"/>
      <c r="NPF25" s="152"/>
      <c r="NPG25" s="152"/>
      <c r="NPH25" s="152"/>
      <c r="NPI25" s="152"/>
      <c r="NPJ25" s="152"/>
      <c r="NPK25" s="152"/>
      <c r="NPL25" s="152"/>
      <c r="NPM25" s="152"/>
      <c r="NPN25" s="152"/>
      <c r="NPO25" s="152"/>
      <c r="NPP25" s="152"/>
      <c r="NPQ25" s="152"/>
      <c r="NPR25" s="152"/>
      <c r="NPS25" s="152"/>
      <c r="NPT25" s="152"/>
      <c r="NPU25" s="152"/>
      <c r="NPV25" s="152"/>
      <c r="NPW25" s="152"/>
      <c r="NPX25" s="152"/>
      <c r="NPY25" s="152"/>
      <c r="NPZ25" s="152"/>
      <c r="NQA25" s="152"/>
      <c r="NQB25" s="152"/>
      <c r="NQC25" s="152"/>
      <c r="NQD25" s="152"/>
      <c r="NQE25" s="152"/>
      <c r="NQF25" s="152"/>
      <c r="NQG25" s="152"/>
      <c r="NQH25" s="152"/>
      <c r="NQI25" s="152"/>
      <c r="NQJ25" s="152"/>
      <c r="NQK25" s="152"/>
      <c r="NQL25" s="152"/>
      <c r="NQM25" s="152"/>
      <c r="NQN25" s="152"/>
      <c r="NQO25" s="152"/>
      <c r="NQP25" s="152"/>
      <c r="NQQ25" s="152"/>
      <c r="NQR25" s="152"/>
      <c r="NQS25" s="152"/>
      <c r="NQT25" s="152"/>
      <c r="NQU25" s="152"/>
      <c r="NQV25" s="152"/>
      <c r="NQW25" s="152"/>
      <c r="NQX25" s="152"/>
      <c r="NQY25" s="152"/>
      <c r="NQZ25" s="152"/>
      <c r="NRA25" s="152"/>
      <c r="NRB25" s="152"/>
      <c r="NRC25" s="152"/>
      <c r="NRD25" s="152"/>
      <c r="NRE25" s="152"/>
      <c r="NRF25" s="152"/>
      <c r="NRG25" s="152"/>
      <c r="NRH25" s="152"/>
      <c r="NRI25" s="152"/>
      <c r="NRJ25" s="152"/>
      <c r="NRK25" s="152"/>
      <c r="NRL25" s="152"/>
      <c r="NRM25" s="152"/>
      <c r="NRN25" s="152"/>
      <c r="NRO25" s="152"/>
      <c r="NRP25" s="152"/>
      <c r="NRQ25" s="152"/>
      <c r="NRR25" s="152"/>
      <c r="NRS25" s="152"/>
      <c r="NRT25" s="152"/>
      <c r="NRU25" s="152"/>
      <c r="NRV25" s="152"/>
      <c r="NRW25" s="152"/>
      <c r="NRX25" s="152"/>
      <c r="NRY25" s="152"/>
      <c r="NRZ25" s="152"/>
      <c r="NSA25" s="152"/>
      <c r="NSB25" s="152"/>
      <c r="NSC25" s="152"/>
      <c r="NSD25" s="152"/>
      <c r="NSE25" s="152"/>
      <c r="NSF25" s="152"/>
      <c r="NSG25" s="152"/>
      <c r="NSH25" s="152"/>
      <c r="NSI25" s="152"/>
      <c r="NSJ25" s="152"/>
      <c r="NSK25" s="152"/>
      <c r="NSL25" s="152"/>
      <c r="NSM25" s="152"/>
      <c r="NSN25" s="152"/>
      <c r="NSO25" s="152"/>
      <c r="NSP25" s="152"/>
      <c r="NSQ25" s="152"/>
      <c r="NSR25" s="152"/>
      <c r="NSS25" s="152"/>
      <c r="NST25" s="152"/>
      <c r="NSU25" s="152"/>
      <c r="NSV25" s="152"/>
      <c r="NSW25" s="152"/>
      <c r="NSX25" s="152"/>
      <c r="NSY25" s="152"/>
      <c r="NSZ25" s="152"/>
      <c r="NTA25" s="152"/>
      <c r="NTB25" s="152"/>
      <c r="NTC25" s="152"/>
      <c r="NTD25" s="152"/>
      <c r="NTE25" s="152"/>
      <c r="NTF25" s="152"/>
      <c r="NTG25" s="152"/>
      <c r="NTH25" s="152"/>
      <c r="NTI25" s="152"/>
      <c r="NTJ25" s="152"/>
      <c r="NTK25" s="152"/>
      <c r="NTL25" s="152"/>
      <c r="NTM25" s="152"/>
      <c r="NTN25" s="152"/>
      <c r="NTO25" s="152"/>
      <c r="NTP25" s="152"/>
      <c r="NTQ25" s="152"/>
      <c r="NTR25" s="152"/>
      <c r="NTS25" s="152"/>
      <c r="NTT25" s="152"/>
      <c r="NTU25" s="152"/>
      <c r="NTV25" s="152"/>
      <c r="NTW25" s="152"/>
      <c r="NTX25" s="152"/>
      <c r="NTY25" s="152"/>
      <c r="NTZ25" s="152"/>
      <c r="NUA25" s="152"/>
      <c r="NUB25" s="152"/>
      <c r="NUC25" s="152"/>
      <c r="NUD25" s="152"/>
      <c r="NUE25" s="152"/>
      <c r="NUF25" s="152"/>
      <c r="NUG25" s="152"/>
      <c r="NUH25" s="152"/>
      <c r="NUI25" s="152"/>
      <c r="NUJ25" s="152"/>
      <c r="NUK25" s="152"/>
      <c r="NUL25" s="152"/>
      <c r="NUM25" s="152"/>
      <c r="NUN25" s="152"/>
      <c r="NUO25" s="152"/>
      <c r="NUP25" s="152"/>
      <c r="NUQ25" s="152"/>
      <c r="NUR25" s="152"/>
      <c r="NUS25" s="152"/>
      <c r="NUT25" s="152"/>
      <c r="NUU25" s="152"/>
      <c r="NUV25" s="152"/>
      <c r="NUW25" s="152"/>
      <c r="NUX25" s="152"/>
      <c r="NUY25" s="152"/>
      <c r="NUZ25" s="152"/>
      <c r="NVA25" s="152"/>
      <c r="NVB25" s="152"/>
      <c r="NVC25" s="152"/>
      <c r="NVD25" s="152"/>
      <c r="NVE25" s="152"/>
      <c r="NVF25" s="152"/>
      <c r="NVG25" s="152"/>
      <c r="NVH25" s="152"/>
      <c r="NVI25" s="152"/>
      <c r="NVJ25" s="152"/>
      <c r="NVK25" s="152"/>
      <c r="NVL25" s="152"/>
      <c r="NVM25" s="152"/>
      <c r="NVN25" s="152"/>
      <c r="NVO25" s="152"/>
      <c r="NVP25" s="152"/>
      <c r="NVQ25" s="152"/>
      <c r="NVR25" s="152"/>
      <c r="NVS25" s="152"/>
      <c r="NVT25" s="152"/>
      <c r="NVU25" s="152"/>
      <c r="NVV25" s="152"/>
      <c r="NVW25" s="152"/>
      <c r="NVX25" s="152"/>
      <c r="NVY25" s="152"/>
      <c r="NVZ25" s="152"/>
      <c r="NWA25" s="152"/>
      <c r="NWB25" s="152"/>
      <c r="NWC25" s="152"/>
      <c r="NWD25" s="152"/>
      <c r="NWE25" s="152"/>
      <c r="NWF25" s="152"/>
      <c r="NWG25" s="152"/>
      <c r="NWH25" s="152"/>
      <c r="NWI25" s="152"/>
      <c r="NWJ25" s="152"/>
      <c r="NWK25" s="152"/>
      <c r="NWL25" s="152"/>
      <c r="NWM25" s="152"/>
      <c r="NWN25" s="152"/>
      <c r="NWO25" s="152"/>
      <c r="NWP25" s="152"/>
      <c r="NWQ25" s="152"/>
      <c r="NWR25" s="152"/>
      <c r="NWS25" s="152"/>
      <c r="NWT25" s="152"/>
      <c r="NWU25" s="152"/>
      <c r="NWV25" s="152"/>
      <c r="NWW25" s="152"/>
      <c r="NWX25" s="152"/>
      <c r="NWY25" s="152"/>
      <c r="NWZ25" s="152"/>
      <c r="NXA25" s="152"/>
      <c r="NXB25" s="152"/>
      <c r="NXC25" s="152"/>
      <c r="NXD25" s="152"/>
      <c r="NXE25" s="152"/>
      <c r="NXF25" s="152"/>
      <c r="NXG25" s="152"/>
      <c r="NXH25" s="152"/>
      <c r="NXI25" s="152"/>
      <c r="NXJ25" s="152"/>
      <c r="NXK25" s="152"/>
      <c r="NXL25" s="152"/>
      <c r="NXM25" s="152"/>
      <c r="NXN25" s="152"/>
      <c r="NXO25" s="152"/>
      <c r="NXP25" s="152"/>
      <c r="NXQ25" s="152"/>
      <c r="NXR25" s="152"/>
      <c r="NXS25" s="152"/>
      <c r="NXT25" s="152"/>
      <c r="NXU25" s="152"/>
      <c r="NXV25" s="152"/>
      <c r="NXW25" s="152"/>
      <c r="NXX25" s="152"/>
      <c r="NXY25" s="152"/>
      <c r="NXZ25" s="152"/>
      <c r="NYA25" s="152"/>
      <c r="NYB25" s="152"/>
      <c r="NYC25" s="152"/>
      <c r="NYD25" s="152"/>
      <c r="NYE25" s="152"/>
      <c r="NYF25" s="152"/>
      <c r="NYG25" s="152"/>
      <c r="NYH25" s="152"/>
      <c r="NYI25" s="152"/>
      <c r="NYJ25" s="152"/>
      <c r="NYK25" s="152"/>
      <c r="NYL25" s="152"/>
      <c r="NYM25" s="152"/>
      <c r="NYN25" s="152"/>
      <c r="NYO25" s="152"/>
      <c r="NYP25" s="152"/>
      <c r="NYQ25" s="152"/>
      <c r="NYR25" s="152"/>
      <c r="NYS25" s="152"/>
      <c r="NYT25" s="152"/>
      <c r="NYU25" s="152"/>
      <c r="NYV25" s="152"/>
      <c r="NYW25" s="152"/>
      <c r="NYX25" s="152"/>
      <c r="NYY25" s="152"/>
      <c r="NYZ25" s="152"/>
      <c r="NZA25" s="152"/>
      <c r="NZB25" s="152"/>
      <c r="NZC25" s="152"/>
      <c r="NZD25" s="152"/>
      <c r="NZE25" s="152"/>
      <c r="NZF25" s="152"/>
      <c r="NZG25" s="152"/>
      <c r="NZH25" s="152"/>
      <c r="NZI25" s="152"/>
      <c r="NZJ25" s="152"/>
      <c r="NZK25" s="152"/>
      <c r="NZL25" s="152"/>
      <c r="NZM25" s="152"/>
      <c r="NZN25" s="152"/>
      <c r="NZO25" s="152"/>
      <c r="NZP25" s="152"/>
      <c r="NZQ25" s="152"/>
      <c r="NZR25" s="152"/>
      <c r="NZS25" s="152"/>
      <c r="NZT25" s="152"/>
      <c r="NZU25" s="152"/>
      <c r="NZV25" s="152"/>
      <c r="NZW25" s="152"/>
      <c r="NZX25" s="152"/>
      <c r="NZY25" s="152"/>
      <c r="NZZ25" s="152"/>
      <c r="OAA25" s="152"/>
      <c r="OAB25" s="152"/>
      <c r="OAC25" s="152"/>
      <c r="OAD25" s="152"/>
      <c r="OAE25" s="152"/>
      <c r="OAF25" s="152"/>
      <c r="OAG25" s="152"/>
      <c r="OAH25" s="152"/>
      <c r="OAI25" s="152"/>
      <c r="OAJ25" s="152"/>
      <c r="OAK25" s="152"/>
      <c r="OAL25" s="152"/>
      <c r="OAM25" s="152"/>
      <c r="OAN25" s="152"/>
      <c r="OAO25" s="152"/>
      <c r="OAP25" s="152"/>
      <c r="OAQ25" s="152"/>
      <c r="OAR25" s="152"/>
      <c r="OAS25" s="152"/>
      <c r="OAT25" s="152"/>
      <c r="OAU25" s="152"/>
      <c r="OAV25" s="152"/>
      <c r="OAW25" s="152"/>
      <c r="OAX25" s="152"/>
      <c r="OAY25" s="152"/>
      <c r="OAZ25" s="152"/>
      <c r="OBA25" s="152"/>
      <c r="OBB25" s="152"/>
      <c r="OBC25" s="152"/>
      <c r="OBD25" s="152"/>
      <c r="OBE25" s="152"/>
      <c r="OBF25" s="152"/>
      <c r="OBG25" s="152"/>
      <c r="OBH25" s="152"/>
      <c r="OBI25" s="152"/>
      <c r="OBJ25" s="152"/>
      <c r="OBK25" s="152"/>
      <c r="OBL25" s="152"/>
      <c r="OBM25" s="152"/>
      <c r="OBN25" s="152"/>
      <c r="OBO25" s="152"/>
      <c r="OBP25" s="152"/>
      <c r="OBQ25" s="152"/>
      <c r="OBR25" s="152"/>
      <c r="OBS25" s="152"/>
      <c r="OBT25" s="152"/>
      <c r="OBU25" s="152"/>
      <c r="OBV25" s="152"/>
      <c r="OBW25" s="152"/>
      <c r="OBX25" s="152"/>
      <c r="OBY25" s="152"/>
      <c r="OBZ25" s="152"/>
      <c r="OCA25" s="152"/>
      <c r="OCB25" s="152"/>
      <c r="OCC25" s="152"/>
      <c r="OCD25" s="152"/>
      <c r="OCE25" s="152"/>
      <c r="OCF25" s="152"/>
      <c r="OCG25" s="152"/>
      <c r="OCH25" s="152"/>
      <c r="OCI25" s="152"/>
      <c r="OCJ25" s="152"/>
      <c r="OCK25" s="152"/>
      <c r="OCL25" s="152"/>
      <c r="OCM25" s="152"/>
      <c r="OCN25" s="152"/>
      <c r="OCO25" s="152"/>
      <c r="OCP25" s="152"/>
      <c r="OCQ25" s="152"/>
      <c r="OCR25" s="152"/>
      <c r="OCS25" s="152"/>
      <c r="OCT25" s="152"/>
      <c r="OCU25" s="152"/>
      <c r="OCV25" s="152"/>
      <c r="OCW25" s="152"/>
      <c r="OCX25" s="152"/>
      <c r="OCY25" s="152"/>
      <c r="OCZ25" s="152"/>
      <c r="ODA25" s="152"/>
      <c r="ODB25" s="152"/>
      <c r="ODC25" s="152"/>
      <c r="ODD25" s="152"/>
      <c r="ODE25" s="152"/>
      <c r="ODF25" s="152"/>
      <c r="ODG25" s="152"/>
      <c r="ODH25" s="152"/>
      <c r="ODI25" s="152"/>
      <c r="ODJ25" s="152"/>
      <c r="ODK25" s="152"/>
      <c r="ODL25" s="152"/>
      <c r="ODM25" s="152"/>
      <c r="ODN25" s="152"/>
      <c r="ODO25" s="152"/>
      <c r="ODP25" s="152"/>
      <c r="ODQ25" s="152"/>
      <c r="ODR25" s="152"/>
      <c r="ODS25" s="152"/>
      <c r="ODT25" s="152"/>
      <c r="ODU25" s="152"/>
      <c r="ODV25" s="152"/>
      <c r="ODW25" s="152"/>
      <c r="ODX25" s="152"/>
      <c r="ODY25" s="152"/>
      <c r="ODZ25" s="152"/>
      <c r="OEA25" s="152"/>
      <c r="OEB25" s="152"/>
      <c r="OEC25" s="152"/>
      <c r="OED25" s="152"/>
      <c r="OEE25" s="152"/>
      <c r="OEF25" s="152"/>
      <c r="OEG25" s="152"/>
      <c r="OEH25" s="152"/>
      <c r="OEI25" s="152"/>
      <c r="OEJ25" s="152"/>
      <c r="OEK25" s="152"/>
      <c r="OEL25" s="152"/>
      <c r="OEM25" s="152"/>
      <c r="OEN25" s="152"/>
      <c r="OEO25" s="152"/>
      <c r="OEP25" s="152"/>
      <c r="OEQ25" s="152"/>
      <c r="OER25" s="152"/>
      <c r="OES25" s="152"/>
      <c r="OET25" s="152"/>
      <c r="OEU25" s="152"/>
      <c r="OEV25" s="152"/>
      <c r="OEW25" s="152"/>
      <c r="OEX25" s="152"/>
      <c r="OEY25" s="152"/>
      <c r="OEZ25" s="152"/>
      <c r="OFA25" s="152"/>
      <c r="OFB25" s="152"/>
      <c r="OFC25" s="152"/>
      <c r="OFD25" s="152"/>
      <c r="OFE25" s="152"/>
      <c r="OFF25" s="152"/>
      <c r="OFG25" s="152"/>
      <c r="OFH25" s="152"/>
      <c r="OFI25" s="152"/>
      <c r="OFJ25" s="152"/>
      <c r="OFK25" s="152"/>
      <c r="OFL25" s="152"/>
      <c r="OFM25" s="152"/>
      <c r="OFN25" s="152"/>
      <c r="OFO25" s="152"/>
      <c r="OFP25" s="152"/>
      <c r="OFQ25" s="152"/>
      <c r="OFR25" s="152"/>
      <c r="OFS25" s="152"/>
      <c r="OFT25" s="152"/>
      <c r="OFU25" s="152"/>
      <c r="OFV25" s="152"/>
      <c r="OFW25" s="152"/>
      <c r="OFX25" s="152"/>
      <c r="OFY25" s="152"/>
      <c r="OFZ25" s="152"/>
      <c r="OGA25" s="152"/>
      <c r="OGB25" s="152"/>
      <c r="OGC25" s="152"/>
      <c r="OGD25" s="152"/>
      <c r="OGE25" s="152"/>
      <c r="OGF25" s="152"/>
      <c r="OGG25" s="152"/>
      <c r="OGH25" s="152"/>
      <c r="OGI25" s="152"/>
      <c r="OGJ25" s="152"/>
      <c r="OGK25" s="152"/>
      <c r="OGL25" s="152"/>
      <c r="OGM25" s="152"/>
      <c r="OGN25" s="152"/>
      <c r="OGO25" s="152"/>
      <c r="OGP25" s="152"/>
      <c r="OGQ25" s="152"/>
      <c r="OGR25" s="152"/>
      <c r="OGS25" s="152"/>
      <c r="OGT25" s="152"/>
      <c r="OGU25" s="152"/>
      <c r="OGV25" s="152"/>
      <c r="OGW25" s="152"/>
      <c r="OGX25" s="152"/>
      <c r="OGY25" s="152"/>
      <c r="OGZ25" s="152"/>
      <c r="OHA25" s="152"/>
      <c r="OHB25" s="152"/>
      <c r="OHC25" s="152"/>
      <c r="OHD25" s="152"/>
      <c r="OHE25" s="152"/>
      <c r="OHF25" s="152"/>
      <c r="OHG25" s="152"/>
      <c r="OHH25" s="152"/>
      <c r="OHI25" s="152"/>
      <c r="OHJ25" s="152"/>
      <c r="OHK25" s="152"/>
      <c r="OHL25" s="152"/>
      <c r="OHM25" s="152"/>
      <c r="OHN25" s="152"/>
      <c r="OHO25" s="152"/>
      <c r="OHP25" s="152"/>
      <c r="OHQ25" s="152"/>
      <c r="OHR25" s="152"/>
      <c r="OHS25" s="152"/>
      <c r="OHT25" s="152"/>
      <c r="OHU25" s="152"/>
      <c r="OHV25" s="152"/>
      <c r="OHW25" s="152"/>
      <c r="OHX25" s="152"/>
      <c r="OHY25" s="152"/>
      <c r="OHZ25" s="152"/>
      <c r="OIA25" s="152"/>
      <c r="OIB25" s="152"/>
      <c r="OIC25" s="152"/>
      <c r="OID25" s="152"/>
      <c r="OIE25" s="152"/>
      <c r="OIF25" s="152"/>
      <c r="OIG25" s="152"/>
      <c r="OIH25" s="152"/>
      <c r="OII25" s="152"/>
      <c r="OIJ25" s="152"/>
      <c r="OIK25" s="152"/>
      <c r="OIL25" s="152"/>
      <c r="OIM25" s="152"/>
      <c r="OIN25" s="152"/>
      <c r="OIO25" s="152"/>
      <c r="OIP25" s="152"/>
      <c r="OIQ25" s="152"/>
      <c r="OIR25" s="152"/>
      <c r="OIS25" s="152"/>
      <c r="OIT25" s="152"/>
      <c r="OIU25" s="152"/>
      <c r="OIV25" s="152"/>
      <c r="OIW25" s="152"/>
      <c r="OIX25" s="152"/>
      <c r="OIY25" s="152"/>
      <c r="OIZ25" s="152"/>
      <c r="OJA25" s="152"/>
      <c r="OJB25" s="152"/>
      <c r="OJC25" s="152"/>
      <c r="OJD25" s="152"/>
      <c r="OJE25" s="152"/>
      <c r="OJF25" s="152"/>
      <c r="OJG25" s="152"/>
      <c r="OJH25" s="152"/>
      <c r="OJI25" s="152"/>
      <c r="OJJ25" s="152"/>
      <c r="OJK25" s="152"/>
      <c r="OJL25" s="152"/>
      <c r="OJM25" s="152"/>
      <c r="OJN25" s="152"/>
      <c r="OJO25" s="152"/>
      <c r="OJP25" s="152"/>
      <c r="OJQ25" s="152"/>
      <c r="OJR25" s="152"/>
      <c r="OJS25" s="152"/>
      <c r="OJT25" s="152"/>
      <c r="OJU25" s="152"/>
      <c r="OJV25" s="152"/>
      <c r="OJW25" s="152"/>
      <c r="OJX25" s="152"/>
      <c r="OJY25" s="152"/>
      <c r="OJZ25" s="152"/>
      <c r="OKA25" s="152"/>
      <c r="OKB25" s="152"/>
      <c r="OKC25" s="152"/>
      <c r="OKD25" s="152"/>
      <c r="OKE25" s="152"/>
      <c r="OKF25" s="152"/>
      <c r="OKG25" s="152"/>
      <c r="OKH25" s="152"/>
      <c r="OKI25" s="152"/>
      <c r="OKJ25" s="152"/>
      <c r="OKK25" s="152"/>
      <c r="OKL25" s="152"/>
      <c r="OKM25" s="152"/>
      <c r="OKN25" s="152"/>
      <c r="OKO25" s="152"/>
      <c r="OKP25" s="152"/>
      <c r="OKQ25" s="152"/>
      <c r="OKR25" s="152"/>
      <c r="OKS25" s="152"/>
      <c r="OKT25" s="152"/>
      <c r="OKU25" s="152"/>
      <c r="OKV25" s="152"/>
      <c r="OKW25" s="152"/>
      <c r="OKX25" s="152"/>
      <c r="OKY25" s="152"/>
      <c r="OKZ25" s="152"/>
      <c r="OLA25" s="152"/>
      <c r="OLB25" s="152"/>
      <c r="OLC25" s="152"/>
      <c r="OLD25" s="152"/>
      <c r="OLE25" s="152"/>
      <c r="OLF25" s="152"/>
      <c r="OLG25" s="152"/>
      <c r="OLH25" s="152"/>
      <c r="OLI25" s="152"/>
      <c r="OLJ25" s="152"/>
      <c r="OLK25" s="152"/>
      <c r="OLL25" s="152"/>
      <c r="OLM25" s="152"/>
      <c r="OLN25" s="152"/>
      <c r="OLO25" s="152"/>
      <c r="OLP25" s="152"/>
      <c r="OLQ25" s="152"/>
      <c r="OLR25" s="152"/>
      <c r="OLS25" s="152"/>
      <c r="OLT25" s="152"/>
      <c r="OLU25" s="152"/>
      <c r="OLV25" s="152"/>
      <c r="OLW25" s="152"/>
      <c r="OLX25" s="152"/>
      <c r="OLY25" s="152"/>
      <c r="OLZ25" s="152"/>
      <c r="OMA25" s="152"/>
      <c r="OMB25" s="152"/>
      <c r="OMC25" s="152"/>
      <c r="OMD25" s="152"/>
      <c r="OME25" s="152"/>
      <c r="OMF25" s="152"/>
      <c r="OMG25" s="152"/>
      <c r="OMH25" s="152"/>
      <c r="OMI25" s="152"/>
      <c r="OMJ25" s="152"/>
      <c r="OMK25" s="152"/>
      <c r="OML25" s="152"/>
      <c r="OMM25" s="152"/>
      <c r="OMN25" s="152"/>
      <c r="OMO25" s="152"/>
      <c r="OMP25" s="152"/>
      <c r="OMQ25" s="152"/>
      <c r="OMR25" s="152"/>
      <c r="OMS25" s="152"/>
      <c r="OMT25" s="152"/>
      <c r="OMU25" s="152"/>
      <c r="OMV25" s="152"/>
      <c r="OMW25" s="152"/>
      <c r="OMX25" s="152"/>
      <c r="OMY25" s="152"/>
      <c r="OMZ25" s="152"/>
      <c r="ONA25" s="152"/>
      <c r="ONB25" s="152"/>
      <c r="ONC25" s="152"/>
      <c r="OND25" s="152"/>
      <c r="ONE25" s="152"/>
      <c r="ONF25" s="152"/>
      <c r="ONG25" s="152"/>
      <c r="ONH25" s="152"/>
      <c r="ONI25" s="152"/>
      <c r="ONJ25" s="152"/>
      <c r="ONK25" s="152"/>
      <c r="ONL25" s="152"/>
      <c r="ONM25" s="152"/>
      <c r="ONN25" s="152"/>
      <c r="ONO25" s="152"/>
      <c r="ONP25" s="152"/>
      <c r="ONQ25" s="152"/>
      <c r="ONR25" s="152"/>
      <c r="ONS25" s="152"/>
      <c r="ONT25" s="152"/>
      <c r="ONU25" s="152"/>
      <c r="ONV25" s="152"/>
      <c r="ONW25" s="152"/>
      <c r="ONX25" s="152"/>
      <c r="ONY25" s="152"/>
      <c r="ONZ25" s="152"/>
      <c r="OOA25" s="152"/>
      <c r="OOB25" s="152"/>
      <c r="OOC25" s="152"/>
      <c r="OOD25" s="152"/>
      <c r="OOE25" s="152"/>
      <c r="OOF25" s="152"/>
      <c r="OOG25" s="152"/>
      <c r="OOH25" s="152"/>
      <c r="OOI25" s="152"/>
      <c r="OOJ25" s="152"/>
      <c r="OOK25" s="152"/>
      <c r="OOL25" s="152"/>
      <c r="OOM25" s="152"/>
      <c r="OON25" s="152"/>
      <c r="OOO25" s="152"/>
      <c r="OOP25" s="152"/>
      <c r="OOQ25" s="152"/>
      <c r="OOR25" s="152"/>
      <c r="OOS25" s="152"/>
      <c r="OOT25" s="152"/>
      <c r="OOU25" s="152"/>
      <c r="OOV25" s="152"/>
      <c r="OOW25" s="152"/>
      <c r="OOX25" s="152"/>
      <c r="OOY25" s="152"/>
      <c r="OOZ25" s="152"/>
      <c r="OPA25" s="152"/>
      <c r="OPB25" s="152"/>
      <c r="OPC25" s="152"/>
      <c r="OPD25" s="152"/>
      <c r="OPE25" s="152"/>
      <c r="OPF25" s="152"/>
      <c r="OPG25" s="152"/>
      <c r="OPH25" s="152"/>
      <c r="OPI25" s="152"/>
      <c r="OPJ25" s="152"/>
      <c r="OPK25" s="152"/>
      <c r="OPL25" s="152"/>
      <c r="OPM25" s="152"/>
      <c r="OPN25" s="152"/>
      <c r="OPO25" s="152"/>
      <c r="OPP25" s="152"/>
      <c r="OPQ25" s="152"/>
      <c r="OPR25" s="152"/>
      <c r="OPS25" s="152"/>
      <c r="OPT25" s="152"/>
      <c r="OPU25" s="152"/>
      <c r="OPV25" s="152"/>
      <c r="OPW25" s="152"/>
      <c r="OPX25" s="152"/>
      <c r="OPY25" s="152"/>
      <c r="OPZ25" s="152"/>
      <c r="OQA25" s="152"/>
      <c r="OQB25" s="152"/>
      <c r="OQC25" s="152"/>
      <c r="OQD25" s="152"/>
      <c r="OQE25" s="152"/>
      <c r="OQF25" s="152"/>
      <c r="OQG25" s="152"/>
      <c r="OQH25" s="152"/>
      <c r="OQI25" s="152"/>
      <c r="OQJ25" s="152"/>
      <c r="OQK25" s="152"/>
      <c r="OQL25" s="152"/>
      <c r="OQM25" s="152"/>
      <c r="OQN25" s="152"/>
      <c r="OQO25" s="152"/>
      <c r="OQP25" s="152"/>
      <c r="OQQ25" s="152"/>
      <c r="OQR25" s="152"/>
      <c r="OQS25" s="152"/>
      <c r="OQT25" s="152"/>
      <c r="OQU25" s="152"/>
      <c r="OQV25" s="152"/>
      <c r="OQW25" s="152"/>
      <c r="OQX25" s="152"/>
      <c r="OQY25" s="152"/>
      <c r="OQZ25" s="152"/>
      <c r="ORA25" s="152"/>
      <c r="ORB25" s="152"/>
      <c r="ORC25" s="152"/>
      <c r="ORD25" s="152"/>
      <c r="ORE25" s="152"/>
      <c r="ORF25" s="152"/>
      <c r="ORG25" s="152"/>
      <c r="ORH25" s="152"/>
      <c r="ORI25" s="152"/>
      <c r="ORJ25" s="152"/>
      <c r="ORK25" s="152"/>
      <c r="ORL25" s="152"/>
      <c r="ORM25" s="152"/>
      <c r="ORN25" s="152"/>
      <c r="ORO25" s="152"/>
      <c r="ORP25" s="152"/>
      <c r="ORQ25" s="152"/>
      <c r="ORR25" s="152"/>
      <c r="ORS25" s="152"/>
      <c r="ORT25" s="152"/>
      <c r="ORU25" s="152"/>
      <c r="ORV25" s="152"/>
      <c r="ORW25" s="152"/>
      <c r="ORX25" s="152"/>
      <c r="ORY25" s="152"/>
      <c r="ORZ25" s="152"/>
      <c r="OSA25" s="152"/>
      <c r="OSB25" s="152"/>
      <c r="OSC25" s="152"/>
      <c r="OSD25" s="152"/>
      <c r="OSE25" s="152"/>
      <c r="OSF25" s="152"/>
      <c r="OSG25" s="152"/>
      <c r="OSH25" s="152"/>
      <c r="OSI25" s="152"/>
      <c r="OSJ25" s="152"/>
      <c r="OSK25" s="152"/>
      <c r="OSL25" s="152"/>
      <c r="OSM25" s="152"/>
      <c r="OSN25" s="152"/>
      <c r="OSO25" s="152"/>
      <c r="OSP25" s="152"/>
      <c r="OSQ25" s="152"/>
      <c r="OSR25" s="152"/>
      <c r="OSS25" s="152"/>
      <c r="OST25" s="152"/>
      <c r="OSU25" s="152"/>
      <c r="OSV25" s="152"/>
      <c r="OSW25" s="152"/>
      <c r="OSX25" s="152"/>
      <c r="OSY25" s="152"/>
      <c r="OSZ25" s="152"/>
      <c r="OTA25" s="152"/>
      <c r="OTB25" s="152"/>
      <c r="OTC25" s="152"/>
      <c r="OTD25" s="152"/>
      <c r="OTE25" s="152"/>
      <c r="OTF25" s="152"/>
      <c r="OTG25" s="152"/>
      <c r="OTH25" s="152"/>
      <c r="OTI25" s="152"/>
      <c r="OTJ25" s="152"/>
      <c r="OTK25" s="152"/>
      <c r="OTL25" s="152"/>
      <c r="OTM25" s="152"/>
      <c r="OTN25" s="152"/>
      <c r="OTO25" s="152"/>
      <c r="OTP25" s="152"/>
      <c r="OTQ25" s="152"/>
      <c r="OTR25" s="152"/>
      <c r="OTS25" s="152"/>
      <c r="OTT25" s="152"/>
      <c r="OTU25" s="152"/>
      <c r="OTV25" s="152"/>
      <c r="OTW25" s="152"/>
      <c r="OTX25" s="152"/>
      <c r="OTY25" s="152"/>
      <c r="OTZ25" s="152"/>
      <c r="OUA25" s="152"/>
      <c r="OUB25" s="152"/>
      <c r="OUC25" s="152"/>
      <c r="OUD25" s="152"/>
      <c r="OUE25" s="152"/>
      <c r="OUF25" s="152"/>
      <c r="OUG25" s="152"/>
      <c r="OUH25" s="152"/>
      <c r="OUI25" s="152"/>
      <c r="OUJ25" s="152"/>
      <c r="OUK25" s="152"/>
      <c r="OUL25" s="152"/>
      <c r="OUM25" s="152"/>
      <c r="OUN25" s="152"/>
      <c r="OUO25" s="152"/>
      <c r="OUP25" s="152"/>
      <c r="OUQ25" s="152"/>
      <c r="OUR25" s="152"/>
      <c r="OUS25" s="152"/>
      <c r="OUT25" s="152"/>
      <c r="OUU25" s="152"/>
      <c r="OUV25" s="152"/>
      <c r="OUW25" s="152"/>
      <c r="OUX25" s="152"/>
      <c r="OUY25" s="152"/>
      <c r="OUZ25" s="152"/>
      <c r="OVA25" s="152"/>
      <c r="OVB25" s="152"/>
      <c r="OVC25" s="152"/>
      <c r="OVD25" s="152"/>
      <c r="OVE25" s="152"/>
      <c r="OVF25" s="152"/>
      <c r="OVG25" s="152"/>
      <c r="OVH25" s="152"/>
      <c r="OVI25" s="152"/>
      <c r="OVJ25" s="152"/>
      <c r="OVK25" s="152"/>
      <c r="OVL25" s="152"/>
      <c r="OVM25" s="152"/>
      <c r="OVN25" s="152"/>
      <c r="OVO25" s="152"/>
      <c r="OVP25" s="152"/>
      <c r="OVQ25" s="152"/>
      <c r="OVR25" s="152"/>
      <c r="OVS25" s="152"/>
      <c r="OVT25" s="152"/>
      <c r="OVU25" s="152"/>
      <c r="OVV25" s="152"/>
      <c r="OVW25" s="152"/>
      <c r="OVX25" s="152"/>
      <c r="OVY25" s="152"/>
      <c r="OVZ25" s="152"/>
      <c r="OWA25" s="152"/>
      <c r="OWB25" s="152"/>
      <c r="OWC25" s="152"/>
      <c r="OWD25" s="152"/>
      <c r="OWE25" s="152"/>
      <c r="OWF25" s="152"/>
      <c r="OWG25" s="152"/>
      <c r="OWH25" s="152"/>
      <c r="OWI25" s="152"/>
      <c r="OWJ25" s="152"/>
      <c r="OWK25" s="152"/>
      <c r="OWL25" s="152"/>
      <c r="OWM25" s="152"/>
      <c r="OWN25" s="152"/>
      <c r="OWO25" s="152"/>
      <c r="OWP25" s="152"/>
      <c r="OWQ25" s="152"/>
      <c r="OWR25" s="152"/>
      <c r="OWS25" s="152"/>
      <c r="OWT25" s="152"/>
      <c r="OWU25" s="152"/>
      <c r="OWV25" s="152"/>
      <c r="OWW25" s="152"/>
      <c r="OWX25" s="152"/>
      <c r="OWY25" s="152"/>
      <c r="OWZ25" s="152"/>
      <c r="OXA25" s="152"/>
      <c r="OXB25" s="152"/>
      <c r="OXC25" s="152"/>
      <c r="OXD25" s="152"/>
      <c r="OXE25" s="152"/>
      <c r="OXF25" s="152"/>
      <c r="OXG25" s="152"/>
      <c r="OXH25" s="152"/>
      <c r="OXI25" s="152"/>
      <c r="OXJ25" s="152"/>
      <c r="OXK25" s="152"/>
      <c r="OXL25" s="152"/>
      <c r="OXM25" s="152"/>
      <c r="OXN25" s="152"/>
      <c r="OXO25" s="152"/>
      <c r="OXP25" s="152"/>
      <c r="OXQ25" s="152"/>
      <c r="OXR25" s="152"/>
      <c r="OXS25" s="152"/>
      <c r="OXT25" s="152"/>
      <c r="OXU25" s="152"/>
      <c r="OXV25" s="152"/>
      <c r="OXW25" s="152"/>
      <c r="OXX25" s="152"/>
      <c r="OXY25" s="152"/>
      <c r="OXZ25" s="152"/>
      <c r="OYA25" s="152"/>
      <c r="OYB25" s="152"/>
      <c r="OYC25" s="152"/>
      <c r="OYD25" s="152"/>
      <c r="OYE25" s="152"/>
      <c r="OYF25" s="152"/>
      <c r="OYG25" s="152"/>
      <c r="OYH25" s="152"/>
      <c r="OYI25" s="152"/>
      <c r="OYJ25" s="152"/>
      <c r="OYK25" s="152"/>
      <c r="OYL25" s="152"/>
      <c r="OYM25" s="152"/>
      <c r="OYN25" s="152"/>
      <c r="OYO25" s="152"/>
      <c r="OYP25" s="152"/>
      <c r="OYQ25" s="152"/>
      <c r="OYR25" s="152"/>
      <c r="OYS25" s="152"/>
      <c r="OYT25" s="152"/>
      <c r="OYU25" s="152"/>
      <c r="OYV25" s="152"/>
      <c r="OYW25" s="152"/>
      <c r="OYX25" s="152"/>
      <c r="OYY25" s="152"/>
      <c r="OYZ25" s="152"/>
      <c r="OZA25" s="152"/>
      <c r="OZB25" s="152"/>
      <c r="OZC25" s="152"/>
      <c r="OZD25" s="152"/>
      <c r="OZE25" s="152"/>
      <c r="OZF25" s="152"/>
      <c r="OZG25" s="152"/>
      <c r="OZH25" s="152"/>
      <c r="OZI25" s="152"/>
      <c r="OZJ25" s="152"/>
      <c r="OZK25" s="152"/>
      <c r="OZL25" s="152"/>
      <c r="OZM25" s="152"/>
      <c r="OZN25" s="152"/>
      <c r="OZO25" s="152"/>
      <c r="OZP25" s="152"/>
      <c r="OZQ25" s="152"/>
      <c r="OZR25" s="152"/>
      <c r="OZS25" s="152"/>
      <c r="OZT25" s="152"/>
      <c r="OZU25" s="152"/>
      <c r="OZV25" s="152"/>
      <c r="OZW25" s="152"/>
      <c r="OZX25" s="152"/>
      <c r="OZY25" s="152"/>
      <c r="OZZ25" s="152"/>
      <c r="PAA25" s="152"/>
      <c r="PAB25" s="152"/>
      <c r="PAC25" s="152"/>
      <c r="PAD25" s="152"/>
      <c r="PAE25" s="152"/>
      <c r="PAF25" s="152"/>
      <c r="PAG25" s="152"/>
      <c r="PAH25" s="152"/>
      <c r="PAI25" s="152"/>
      <c r="PAJ25" s="152"/>
      <c r="PAK25" s="152"/>
      <c r="PAL25" s="152"/>
      <c r="PAM25" s="152"/>
      <c r="PAN25" s="152"/>
      <c r="PAO25" s="152"/>
      <c r="PAP25" s="152"/>
      <c r="PAQ25" s="152"/>
      <c r="PAR25" s="152"/>
      <c r="PAS25" s="152"/>
      <c r="PAT25" s="152"/>
      <c r="PAU25" s="152"/>
      <c r="PAV25" s="152"/>
      <c r="PAW25" s="152"/>
      <c r="PAX25" s="152"/>
      <c r="PAY25" s="152"/>
      <c r="PAZ25" s="152"/>
      <c r="PBA25" s="152"/>
      <c r="PBB25" s="152"/>
      <c r="PBC25" s="152"/>
      <c r="PBD25" s="152"/>
      <c r="PBE25" s="152"/>
      <c r="PBF25" s="152"/>
      <c r="PBG25" s="152"/>
      <c r="PBH25" s="152"/>
      <c r="PBI25" s="152"/>
      <c r="PBJ25" s="152"/>
      <c r="PBK25" s="152"/>
      <c r="PBL25" s="152"/>
      <c r="PBM25" s="152"/>
      <c r="PBN25" s="152"/>
      <c r="PBO25" s="152"/>
      <c r="PBP25" s="152"/>
      <c r="PBQ25" s="152"/>
      <c r="PBR25" s="152"/>
      <c r="PBS25" s="152"/>
      <c r="PBT25" s="152"/>
      <c r="PBU25" s="152"/>
      <c r="PBV25" s="152"/>
      <c r="PBW25" s="152"/>
      <c r="PBX25" s="152"/>
      <c r="PBY25" s="152"/>
      <c r="PBZ25" s="152"/>
      <c r="PCA25" s="152"/>
      <c r="PCB25" s="152"/>
      <c r="PCC25" s="152"/>
      <c r="PCD25" s="152"/>
      <c r="PCE25" s="152"/>
      <c r="PCF25" s="152"/>
      <c r="PCG25" s="152"/>
      <c r="PCH25" s="152"/>
      <c r="PCI25" s="152"/>
      <c r="PCJ25" s="152"/>
      <c r="PCK25" s="152"/>
      <c r="PCL25" s="152"/>
      <c r="PCM25" s="152"/>
      <c r="PCN25" s="152"/>
      <c r="PCO25" s="152"/>
      <c r="PCP25" s="152"/>
      <c r="PCQ25" s="152"/>
      <c r="PCR25" s="152"/>
      <c r="PCS25" s="152"/>
      <c r="PCT25" s="152"/>
      <c r="PCU25" s="152"/>
      <c r="PCV25" s="152"/>
      <c r="PCW25" s="152"/>
      <c r="PCX25" s="152"/>
      <c r="PCY25" s="152"/>
      <c r="PCZ25" s="152"/>
      <c r="PDA25" s="152"/>
      <c r="PDB25" s="152"/>
      <c r="PDC25" s="152"/>
      <c r="PDD25" s="152"/>
      <c r="PDE25" s="152"/>
      <c r="PDF25" s="152"/>
      <c r="PDG25" s="152"/>
      <c r="PDH25" s="152"/>
      <c r="PDI25" s="152"/>
      <c r="PDJ25" s="152"/>
      <c r="PDK25" s="152"/>
      <c r="PDL25" s="152"/>
      <c r="PDM25" s="152"/>
      <c r="PDN25" s="152"/>
      <c r="PDO25" s="152"/>
      <c r="PDP25" s="152"/>
      <c r="PDQ25" s="152"/>
      <c r="PDR25" s="152"/>
      <c r="PDS25" s="152"/>
      <c r="PDT25" s="152"/>
      <c r="PDU25" s="152"/>
      <c r="PDV25" s="152"/>
      <c r="PDW25" s="152"/>
      <c r="PDX25" s="152"/>
      <c r="PDY25" s="152"/>
      <c r="PDZ25" s="152"/>
      <c r="PEA25" s="152"/>
      <c r="PEB25" s="152"/>
      <c r="PEC25" s="152"/>
      <c r="PED25" s="152"/>
      <c r="PEE25" s="152"/>
      <c r="PEF25" s="152"/>
      <c r="PEG25" s="152"/>
      <c r="PEH25" s="152"/>
      <c r="PEI25" s="152"/>
      <c r="PEJ25" s="152"/>
      <c r="PEK25" s="152"/>
      <c r="PEL25" s="152"/>
      <c r="PEM25" s="152"/>
      <c r="PEN25" s="152"/>
      <c r="PEO25" s="152"/>
      <c r="PEP25" s="152"/>
      <c r="PEQ25" s="152"/>
      <c r="PER25" s="152"/>
      <c r="PES25" s="152"/>
      <c r="PET25" s="152"/>
      <c r="PEU25" s="152"/>
      <c r="PEV25" s="152"/>
      <c r="PEW25" s="152"/>
      <c r="PEX25" s="152"/>
      <c r="PEY25" s="152"/>
      <c r="PEZ25" s="152"/>
      <c r="PFA25" s="152"/>
      <c r="PFB25" s="152"/>
      <c r="PFC25" s="152"/>
      <c r="PFD25" s="152"/>
      <c r="PFE25" s="152"/>
      <c r="PFF25" s="152"/>
      <c r="PFG25" s="152"/>
      <c r="PFH25" s="152"/>
      <c r="PFI25" s="152"/>
      <c r="PFJ25" s="152"/>
      <c r="PFK25" s="152"/>
      <c r="PFL25" s="152"/>
      <c r="PFM25" s="152"/>
      <c r="PFN25" s="152"/>
      <c r="PFO25" s="152"/>
      <c r="PFP25" s="152"/>
      <c r="PFQ25" s="152"/>
      <c r="PFR25" s="152"/>
      <c r="PFS25" s="152"/>
      <c r="PFT25" s="152"/>
      <c r="PFU25" s="152"/>
      <c r="PFV25" s="152"/>
      <c r="PFW25" s="152"/>
      <c r="PFX25" s="152"/>
      <c r="PFY25" s="152"/>
      <c r="PFZ25" s="152"/>
      <c r="PGA25" s="152"/>
      <c r="PGB25" s="152"/>
      <c r="PGC25" s="152"/>
      <c r="PGD25" s="152"/>
      <c r="PGE25" s="152"/>
      <c r="PGF25" s="152"/>
      <c r="PGG25" s="152"/>
      <c r="PGH25" s="152"/>
      <c r="PGI25" s="152"/>
      <c r="PGJ25" s="152"/>
      <c r="PGK25" s="152"/>
      <c r="PGL25" s="152"/>
      <c r="PGM25" s="152"/>
      <c r="PGN25" s="152"/>
      <c r="PGO25" s="152"/>
      <c r="PGP25" s="152"/>
      <c r="PGQ25" s="152"/>
      <c r="PGR25" s="152"/>
      <c r="PGS25" s="152"/>
      <c r="PGT25" s="152"/>
      <c r="PGU25" s="152"/>
      <c r="PGV25" s="152"/>
      <c r="PGW25" s="152"/>
      <c r="PGX25" s="152"/>
      <c r="PGY25" s="152"/>
      <c r="PGZ25" s="152"/>
      <c r="PHA25" s="152"/>
      <c r="PHB25" s="152"/>
      <c r="PHC25" s="152"/>
      <c r="PHD25" s="152"/>
      <c r="PHE25" s="152"/>
      <c r="PHF25" s="152"/>
      <c r="PHG25" s="152"/>
      <c r="PHH25" s="152"/>
      <c r="PHI25" s="152"/>
      <c r="PHJ25" s="152"/>
      <c r="PHK25" s="152"/>
      <c r="PHL25" s="152"/>
      <c r="PHM25" s="152"/>
      <c r="PHN25" s="152"/>
      <c r="PHO25" s="152"/>
      <c r="PHP25" s="152"/>
      <c r="PHQ25" s="152"/>
      <c r="PHR25" s="152"/>
      <c r="PHS25" s="152"/>
      <c r="PHT25" s="152"/>
      <c r="PHU25" s="152"/>
      <c r="PHV25" s="152"/>
      <c r="PHW25" s="152"/>
      <c r="PHX25" s="152"/>
      <c r="PHY25" s="152"/>
      <c r="PHZ25" s="152"/>
      <c r="PIA25" s="152"/>
      <c r="PIB25" s="152"/>
      <c r="PIC25" s="152"/>
      <c r="PID25" s="152"/>
      <c r="PIE25" s="152"/>
      <c r="PIF25" s="152"/>
      <c r="PIG25" s="152"/>
      <c r="PIH25" s="152"/>
      <c r="PII25" s="152"/>
      <c r="PIJ25" s="152"/>
      <c r="PIK25" s="152"/>
      <c r="PIL25" s="152"/>
      <c r="PIM25" s="152"/>
      <c r="PIN25" s="152"/>
      <c r="PIO25" s="152"/>
      <c r="PIP25" s="152"/>
      <c r="PIQ25" s="152"/>
      <c r="PIR25" s="152"/>
      <c r="PIS25" s="152"/>
      <c r="PIT25" s="152"/>
      <c r="PIU25" s="152"/>
      <c r="PIV25" s="152"/>
      <c r="PIW25" s="152"/>
      <c r="PIX25" s="152"/>
      <c r="PIY25" s="152"/>
      <c r="PIZ25" s="152"/>
      <c r="PJA25" s="152"/>
      <c r="PJB25" s="152"/>
      <c r="PJC25" s="152"/>
      <c r="PJD25" s="152"/>
      <c r="PJE25" s="152"/>
      <c r="PJF25" s="152"/>
      <c r="PJG25" s="152"/>
      <c r="PJH25" s="152"/>
      <c r="PJI25" s="152"/>
      <c r="PJJ25" s="152"/>
      <c r="PJK25" s="152"/>
      <c r="PJL25" s="152"/>
      <c r="PJM25" s="152"/>
      <c r="PJN25" s="152"/>
      <c r="PJO25" s="152"/>
      <c r="PJP25" s="152"/>
      <c r="PJQ25" s="152"/>
      <c r="PJR25" s="152"/>
      <c r="PJS25" s="152"/>
      <c r="PJT25" s="152"/>
      <c r="PJU25" s="152"/>
      <c r="PJV25" s="152"/>
      <c r="PJW25" s="152"/>
      <c r="PJX25" s="152"/>
      <c r="PJY25" s="152"/>
      <c r="PJZ25" s="152"/>
      <c r="PKA25" s="152"/>
      <c r="PKB25" s="152"/>
      <c r="PKC25" s="152"/>
      <c r="PKD25" s="152"/>
      <c r="PKE25" s="152"/>
      <c r="PKF25" s="152"/>
      <c r="PKG25" s="152"/>
      <c r="PKH25" s="152"/>
      <c r="PKI25" s="152"/>
      <c r="PKJ25" s="152"/>
      <c r="PKK25" s="152"/>
      <c r="PKL25" s="152"/>
      <c r="PKM25" s="152"/>
      <c r="PKN25" s="152"/>
      <c r="PKO25" s="152"/>
      <c r="PKP25" s="152"/>
      <c r="PKQ25" s="152"/>
      <c r="PKR25" s="152"/>
      <c r="PKS25" s="152"/>
      <c r="PKT25" s="152"/>
      <c r="PKU25" s="152"/>
      <c r="PKV25" s="152"/>
      <c r="PKW25" s="152"/>
      <c r="PKX25" s="152"/>
      <c r="PKY25" s="152"/>
      <c r="PKZ25" s="152"/>
      <c r="PLA25" s="152"/>
      <c r="PLB25" s="152"/>
      <c r="PLC25" s="152"/>
      <c r="PLD25" s="152"/>
      <c r="PLE25" s="152"/>
      <c r="PLF25" s="152"/>
      <c r="PLG25" s="152"/>
      <c r="PLH25" s="152"/>
      <c r="PLI25" s="152"/>
      <c r="PLJ25" s="152"/>
      <c r="PLK25" s="152"/>
      <c r="PLL25" s="152"/>
      <c r="PLM25" s="152"/>
      <c r="PLN25" s="152"/>
      <c r="PLO25" s="152"/>
      <c r="PLP25" s="152"/>
      <c r="PLQ25" s="152"/>
      <c r="PLR25" s="152"/>
      <c r="PLS25" s="152"/>
      <c r="PLT25" s="152"/>
      <c r="PLU25" s="152"/>
      <c r="PLV25" s="152"/>
      <c r="PLW25" s="152"/>
      <c r="PLX25" s="152"/>
      <c r="PLY25" s="152"/>
      <c r="PLZ25" s="152"/>
      <c r="PMA25" s="152"/>
      <c r="PMB25" s="152"/>
      <c r="PMC25" s="152"/>
      <c r="PMD25" s="152"/>
      <c r="PME25" s="152"/>
      <c r="PMF25" s="152"/>
      <c r="PMG25" s="152"/>
      <c r="PMH25" s="152"/>
      <c r="PMI25" s="152"/>
      <c r="PMJ25" s="152"/>
      <c r="PMK25" s="152"/>
      <c r="PML25" s="152"/>
      <c r="PMM25" s="152"/>
      <c r="PMN25" s="152"/>
      <c r="PMO25" s="152"/>
      <c r="PMP25" s="152"/>
      <c r="PMQ25" s="152"/>
      <c r="PMR25" s="152"/>
      <c r="PMS25" s="152"/>
      <c r="PMT25" s="152"/>
      <c r="PMU25" s="152"/>
      <c r="PMV25" s="152"/>
      <c r="PMW25" s="152"/>
      <c r="PMX25" s="152"/>
      <c r="PMY25" s="152"/>
      <c r="PMZ25" s="152"/>
      <c r="PNA25" s="152"/>
      <c r="PNB25" s="152"/>
      <c r="PNC25" s="152"/>
      <c r="PND25" s="152"/>
      <c r="PNE25" s="152"/>
      <c r="PNF25" s="152"/>
      <c r="PNG25" s="152"/>
      <c r="PNH25" s="152"/>
      <c r="PNI25" s="152"/>
      <c r="PNJ25" s="152"/>
      <c r="PNK25" s="152"/>
      <c r="PNL25" s="152"/>
      <c r="PNM25" s="152"/>
      <c r="PNN25" s="152"/>
      <c r="PNO25" s="152"/>
      <c r="PNP25" s="152"/>
      <c r="PNQ25" s="152"/>
      <c r="PNR25" s="152"/>
      <c r="PNS25" s="152"/>
      <c r="PNT25" s="152"/>
      <c r="PNU25" s="152"/>
      <c r="PNV25" s="152"/>
      <c r="PNW25" s="152"/>
      <c r="PNX25" s="152"/>
      <c r="PNY25" s="152"/>
      <c r="PNZ25" s="152"/>
      <c r="POA25" s="152"/>
      <c r="POB25" s="152"/>
      <c r="POC25" s="152"/>
      <c r="POD25" s="152"/>
      <c r="POE25" s="152"/>
      <c r="POF25" s="152"/>
      <c r="POG25" s="152"/>
      <c r="POH25" s="152"/>
      <c r="POI25" s="152"/>
      <c r="POJ25" s="152"/>
      <c r="POK25" s="152"/>
      <c r="POL25" s="152"/>
      <c r="POM25" s="152"/>
      <c r="PON25" s="152"/>
      <c r="POO25" s="152"/>
      <c r="POP25" s="152"/>
      <c r="POQ25" s="152"/>
      <c r="POR25" s="152"/>
      <c r="POS25" s="152"/>
      <c r="POT25" s="152"/>
      <c r="POU25" s="152"/>
      <c r="POV25" s="152"/>
      <c r="POW25" s="152"/>
      <c r="POX25" s="152"/>
      <c r="POY25" s="152"/>
      <c r="POZ25" s="152"/>
      <c r="PPA25" s="152"/>
      <c r="PPB25" s="152"/>
      <c r="PPC25" s="152"/>
      <c r="PPD25" s="152"/>
      <c r="PPE25" s="152"/>
      <c r="PPF25" s="152"/>
      <c r="PPG25" s="152"/>
      <c r="PPH25" s="152"/>
      <c r="PPI25" s="152"/>
      <c r="PPJ25" s="152"/>
      <c r="PPK25" s="152"/>
      <c r="PPL25" s="152"/>
      <c r="PPM25" s="152"/>
      <c r="PPN25" s="152"/>
      <c r="PPO25" s="152"/>
      <c r="PPP25" s="152"/>
      <c r="PPQ25" s="152"/>
      <c r="PPR25" s="152"/>
      <c r="PPS25" s="152"/>
      <c r="PPT25" s="152"/>
      <c r="PPU25" s="152"/>
      <c r="PPV25" s="152"/>
      <c r="PPW25" s="152"/>
      <c r="PPX25" s="152"/>
      <c r="PPY25" s="152"/>
      <c r="PPZ25" s="152"/>
      <c r="PQA25" s="152"/>
      <c r="PQB25" s="152"/>
      <c r="PQC25" s="152"/>
      <c r="PQD25" s="152"/>
      <c r="PQE25" s="152"/>
      <c r="PQF25" s="152"/>
      <c r="PQG25" s="152"/>
      <c r="PQH25" s="152"/>
      <c r="PQI25" s="152"/>
      <c r="PQJ25" s="152"/>
      <c r="PQK25" s="152"/>
      <c r="PQL25" s="152"/>
      <c r="PQM25" s="152"/>
      <c r="PQN25" s="152"/>
      <c r="PQO25" s="152"/>
      <c r="PQP25" s="152"/>
      <c r="PQQ25" s="152"/>
      <c r="PQR25" s="152"/>
      <c r="PQS25" s="152"/>
      <c r="PQT25" s="152"/>
      <c r="PQU25" s="152"/>
      <c r="PQV25" s="152"/>
      <c r="PQW25" s="152"/>
      <c r="PQX25" s="152"/>
      <c r="PQY25" s="152"/>
      <c r="PQZ25" s="152"/>
      <c r="PRA25" s="152"/>
      <c r="PRB25" s="152"/>
      <c r="PRC25" s="152"/>
      <c r="PRD25" s="152"/>
      <c r="PRE25" s="152"/>
      <c r="PRF25" s="152"/>
      <c r="PRG25" s="152"/>
      <c r="PRH25" s="152"/>
      <c r="PRI25" s="152"/>
      <c r="PRJ25" s="152"/>
      <c r="PRK25" s="152"/>
      <c r="PRL25" s="152"/>
      <c r="PRM25" s="152"/>
      <c r="PRN25" s="152"/>
      <c r="PRO25" s="152"/>
      <c r="PRP25" s="152"/>
      <c r="PRQ25" s="152"/>
      <c r="PRR25" s="152"/>
      <c r="PRS25" s="152"/>
      <c r="PRT25" s="152"/>
      <c r="PRU25" s="152"/>
      <c r="PRV25" s="152"/>
      <c r="PRW25" s="152"/>
      <c r="PRX25" s="152"/>
      <c r="PRY25" s="152"/>
      <c r="PRZ25" s="152"/>
      <c r="PSA25" s="152"/>
      <c r="PSB25" s="152"/>
      <c r="PSC25" s="152"/>
      <c r="PSD25" s="152"/>
      <c r="PSE25" s="152"/>
      <c r="PSF25" s="152"/>
      <c r="PSG25" s="152"/>
      <c r="PSH25" s="152"/>
      <c r="PSI25" s="152"/>
      <c r="PSJ25" s="152"/>
      <c r="PSK25" s="152"/>
      <c r="PSL25" s="152"/>
      <c r="PSM25" s="152"/>
      <c r="PSN25" s="152"/>
      <c r="PSO25" s="152"/>
      <c r="PSP25" s="152"/>
      <c r="PSQ25" s="152"/>
      <c r="PSR25" s="152"/>
      <c r="PSS25" s="152"/>
      <c r="PST25" s="152"/>
      <c r="PSU25" s="152"/>
      <c r="PSV25" s="152"/>
      <c r="PSW25" s="152"/>
      <c r="PSX25" s="152"/>
      <c r="PSY25" s="152"/>
      <c r="PSZ25" s="152"/>
      <c r="PTA25" s="152"/>
      <c r="PTB25" s="152"/>
      <c r="PTC25" s="152"/>
      <c r="PTD25" s="152"/>
      <c r="PTE25" s="152"/>
      <c r="PTF25" s="152"/>
      <c r="PTG25" s="152"/>
      <c r="PTH25" s="152"/>
      <c r="PTI25" s="152"/>
      <c r="PTJ25" s="152"/>
      <c r="PTK25" s="152"/>
      <c r="PTL25" s="152"/>
      <c r="PTM25" s="152"/>
      <c r="PTN25" s="152"/>
      <c r="PTO25" s="152"/>
      <c r="PTP25" s="152"/>
      <c r="PTQ25" s="152"/>
      <c r="PTR25" s="152"/>
      <c r="PTS25" s="152"/>
      <c r="PTT25" s="152"/>
      <c r="PTU25" s="152"/>
      <c r="PTV25" s="152"/>
      <c r="PTW25" s="152"/>
      <c r="PTX25" s="152"/>
      <c r="PTY25" s="152"/>
      <c r="PTZ25" s="152"/>
      <c r="PUA25" s="152"/>
      <c r="PUB25" s="152"/>
      <c r="PUC25" s="152"/>
      <c r="PUD25" s="152"/>
      <c r="PUE25" s="152"/>
      <c r="PUF25" s="152"/>
      <c r="PUG25" s="152"/>
      <c r="PUH25" s="152"/>
      <c r="PUI25" s="152"/>
      <c r="PUJ25" s="152"/>
      <c r="PUK25" s="152"/>
      <c r="PUL25" s="152"/>
      <c r="PUM25" s="152"/>
      <c r="PUN25" s="152"/>
      <c r="PUO25" s="152"/>
      <c r="PUP25" s="152"/>
      <c r="PUQ25" s="152"/>
      <c r="PUR25" s="152"/>
      <c r="PUS25" s="152"/>
      <c r="PUT25" s="152"/>
      <c r="PUU25" s="152"/>
      <c r="PUV25" s="152"/>
      <c r="PUW25" s="152"/>
      <c r="PUX25" s="152"/>
      <c r="PUY25" s="152"/>
      <c r="PUZ25" s="152"/>
      <c r="PVA25" s="152"/>
      <c r="PVB25" s="152"/>
      <c r="PVC25" s="152"/>
      <c r="PVD25" s="152"/>
      <c r="PVE25" s="152"/>
      <c r="PVF25" s="152"/>
      <c r="PVG25" s="152"/>
      <c r="PVH25" s="152"/>
      <c r="PVI25" s="152"/>
      <c r="PVJ25" s="152"/>
      <c r="PVK25" s="152"/>
      <c r="PVL25" s="152"/>
      <c r="PVM25" s="152"/>
      <c r="PVN25" s="152"/>
      <c r="PVO25" s="152"/>
      <c r="PVP25" s="152"/>
      <c r="PVQ25" s="152"/>
      <c r="PVR25" s="152"/>
      <c r="PVS25" s="152"/>
      <c r="PVT25" s="152"/>
      <c r="PVU25" s="152"/>
      <c r="PVV25" s="152"/>
      <c r="PVW25" s="152"/>
      <c r="PVX25" s="152"/>
      <c r="PVY25" s="152"/>
      <c r="PVZ25" s="152"/>
      <c r="PWA25" s="152"/>
      <c r="PWB25" s="152"/>
      <c r="PWC25" s="152"/>
      <c r="PWD25" s="152"/>
      <c r="PWE25" s="152"/>
      <c r="PWF25" s="152"/>
      <c r="PWG25" s="152"/>
      <c r="PWH25" s="152"/>
      <c r="PWI25" s="152"/>
      <c r="PWJ25" s="152"/>
      <c r="PWK25" s="152"/>
      <c r="PWL25" s="152"/>
      <c r="PWM25" s="152"/>
      <c r="PWN25" s="152"/>
      <c r="PWO25" s="152"/>
      <c r="PWP25" s="152"/>
      <c r="PWQ25" s="152"/>
      <c r="PWR25" s="152"/>
      <c r="PWS25" s="152"/>
      <c r="PWT25" s="152"/>
      <c r="PWU25" s="152"/>
      <c r="PWV25" s="152"/>
      <c r="PWW25" s="152"/>
      <c r="PWX25" s="152"/>
      <c r="PWY25" s="152"/>
      <c r="PWZ25" s="152"/>
      <c r="PXA25" s="152"/>
      <c r="PXB25" s="152"/>
      <c r="PXC25" s="152"/>
      <c r="PXD25" s="152"/>
      <c r="PXE25" s="152"/>
      <c r="PXF25" s="152"/>
      <c r="PXG25" s="152"/>
      <c r="PXH25" s="152"/>
      <c r="PXI25" s="152"/>
      <c r="PXJ25" s="152"/>
      <c r="PXK25" s="152"/>
      <c r="PXL25" s="152"/>
      <c r="PXM25" s="152"/>
      <c r="PXN25" s="152"/>
      <c r="PXO25" s="152"/>
      <c r="PXP25" s="152"/>
      <c r="PXQ25" s="152"/>
      <c r="PXR25" s="152"/>
      <c r="PXS25" s="152"/>
      <c r="PXT25" s="152"/>
      <c r="PXU25" s="152"/>
      <c r="PXV25" s="152"/>
      <c r="PXW25" s="152"/>
      <c r="PXX25" s="152"/>
      <c r="PXY25" s="152"/>
      <c r="PXZ25" s="152"/>
      <c r="PYA25" s="152"/>
      <c r="PYB25" s="152"/>
      <c r="PYC25" s="152"/>
      <c r="PYD25" s="152"/>
      <c r="PYE25" s="152"/>
      <c r="PYF25" s="152"/>
      <c r="PYG25" s="152"/>
      <c r="PYH25" s="152"/>
      <c r="PYI25" s="152"/>
      <c r="PYJ25" s="152"/>
      <c r="PYK25" s="152"/>
      <c r="PYL25" s="152"/>
      <c r="PYM25" s="152"/>
      <c r="PYN25" s="152"/>
      <c r="PYO25" s="152"/>
      <c r="PYP25" s="152"/>
      <c r="PYQ25" s="152"/>
      <c r="PYR25" s="152"/>
      <c r="PYS25" s="152"/>
      <c r="PYT25" s="152"/>
      <c r="PYU25" s="152"/>
      <c r="PYV25" s="152"/>
      <c r="PYW25" s="152"/>
      <c r="PYX25" s="152"/>
      <c r="PYY25" s="152"/>
      <c r="PYZ25" s="152"/>
      <c r="PZA25" s="152"/>
      <c r="PZB25" s="152"/>
      <c r="PZC25" s="152"/>
      <c r="PZD25" s="152"/>
      <c r="PZE25" s="152"/>
      <c r="PZF25" s="152"/>
      <c r="PZG25" s="152"/>
      <c r="PZH25" s="152"/>
      <c r="PZI25" s="152"/>
      <c r="PZJ25" s="152"/>
      <c r="PZK25" s="152"/>
      <c r="PZL25" s="152"/>
      <c r="PZM25" s="152"/>
      <c r="PZN25" s="152"/>
      <c r="PZO25" s="152"/>
      <c r="PZP25" s="152"/>
      <c r="PZQ25" s="152"/>
      <c r="PZR25" s="152"/>
      <c r="PZS25" s="152"/>
      <c r="PZT25" s="152"/>
      <c r="PZU25" s="152"/>
      <c r="PZV25" s="152"/>
      <c r="PZW25" s="152"/>
      <c r="PZX25" s="152"/>
      <c r="PZY25" s="152"/>
      <c r="PZZ25" s="152"/>
      <c r="QAA25" s="152"/>
      <c r="QAB25" s="152"/>
      <c r="QAC25" s="152"/>
      <c r="QAD25" s="152"/>
      <c r="QAE25" s="152"/>
      <c r="QAF25" s="152"/>
      <c r="QAG25" s="152"/>
      <c r="QAH25" s="152"/>
      <c r="QAI25" s="152"/>
      <c r="QAJ25" s="152"/>
      <c r="QAK25" s="152"/>
      <c r="QAL25" s="152"/>
      <c r="QAM25" s="152"/>
      <c r="QAN25" s="152"/>
      <c r="QAO25" s="152"/>
      <c r="QAP25" s="152"/>
      <c r="QAQ25" s="152"/>
      <c r="QAR25" s="152"/>
      <c r="QAS25" s="152"/>
      <c r="QAT25" s="152"/>
      <c r="QAU25" s="152"/>
      <c r="QAV25" s="152"/>
      <c r="QAW25" s="152"/>
      <c r="QAX25" s="152"/>
      <c r="QAY25" s="152"/>
      <c r="QAZ25" s="152"/>
      <c r="QBA25" s="152"/>
      <c r="QBB25" s="152"/>
      <c r="QBC25" s="152"/>
      <c r="QBD25" s="152"/>
      <c r="QBE25" s="152"/>
      <c r="QBF25" s="152"/>
      <c r="QBG25" s="152"/>
      <c r="QBH25" s="152"/>
      <c r="QBI25" s="152"/>
      <c r="QBJ25" s="152"/>
      <c r="QBK25" s="152"/>
      <c r="QBL25" s="152"/>
      <c r="QBM25" s="152"/>
      <c r="QBN25" s="152"/>
      <c r="QBO25" s="152"/>
      <c r="QBP25" s="152"/>
      <c r="QBQ25" s="152"/>
      <c r="QBR25" s="152"/>
      <c r="QBS25" s="152"/>
      <c r="QBT25" s="152"/>
      <c r="QBU25" s="152"/>
      <c r="QBV25" s="152"/>
      <c r="QBW25" s="152"/>
      <c r="QBX25" s="152"/>
      <c r="QBY25" s="152"/>
      <c r="QBZ25" s="152"/>
      <c r="QCA25" s="152"/>
      <c r="QCB25" s="152"/>
      <c r="QCC25" s="152"/>
      <c r="QCD25" s="152"/>
      <c r="QCE25" s="152"/>
      <c r="QCF25" s="152"/>
      <c r="QCG25" s="152"/>
      <c r="QCH25" s="152"/>
      <c r="QCI25" s="152"/>
      <c r="QCJ25" s="152"/>
      <c r="QCK25" s="152"/>
      <c r="QCL25" s="152"/>
      <c r="QCM25" s="152"/>
      <c r="QCN25" s="152"/>
      <c r="QCO25" s="152"/>
      <c r="QCP25" s="152"/>
      <c r="QCQ25" s="152"/>
      <c r="QCR25" s="152"/>
      <c r="QCS25" s="152"/>
      <c r="QCT25" s="152"/>
      <c r="QCU25" s="152"/>
      <c r="QCV25" s="152"/>
      <c r="QCW25" s="152"/>
      <c r="QCX25" s="152"/>
      <c r="QCY25" s="152"/>
      <c r="QCZ25" s="152"/>
      <c r="QDA25" s="152"/>
      <c r="QDB25" s="152"/>
      <c r="QDC25" s="152"/>
      <c r="QDD25" s="152"/>
      <c r="QDE25" s="152"/>
      <c r="QDF25" s="152"/>
      <c r="QDG25" s="152"/>
      <c r="QDH25" s="152"/>
      <c r="QDI25" s="152"/>
      <c r="QDJ25" s="152"/>
      <c r="QDK25" s="152"/>
      <c r="QDL25" s="152"/>
      <c r="QDM25" s="152"/>
      <c r="QDN25" s="152"/>
      <c r="QDO25" s="152"/>
      <c r="QDP25" s="152"/>
      <c r="QDQ25" s="152"/>
      <c r="QDR25" s="152"/>
      <c r="QDS25" s="152"/>
      <c r="QDT25" s="152"/>
      <c r="QDU25" s="152"/>
      <c r="QDV25" s="152"/>
      <c r="QDW25" s="152"/>
      <c r="QDX25" s="152"/>
      <c r="QDY25" s="152"/>
      <c r="QDZ25" s="152"/>
      <c r="QEA25" s="152"/>
      <c r="QEB25" s="152"/>
      <c r="QEC25" s="152"/>
      <c r="QED25" s="152"/>
      <c r="QEE25" s="152"/>
      <c r="QEF25" s="152"/>
      <c r="QEG25" s="152"/>
      <c r="QEH25" s="152"/>
      <c r="QEI25" s="152"/>
      <c r="QEJ25" s="152"/>
      <c r="QEK25" s="152"/>
      <c r="QEL25" s="152"/>
      <c r="QEM25" s="152"/>
      <c r="QEN25" s="152"/>
      <c r="QEO25" s="152"/>
      <c r="QEP25" s="152"/>
      <c r="QEQ25" s="152"/>
      <c r="QER25" s="152"/>
      <c r="QES25" s="152"/>
      <c r="QET25" s="152"/>
      <c r="QEU25" s="152"/>
      <c r="QEV25" s="152"/>
      <c r="QEW25" s="152"/>
      <c r="QEX25" s="152"/>
      <c r="QEY25" s="152"/>
      <c r="QEZ25" s="152"/>
      <c r="QFA25" s="152"/>
      <c r="QFB25" s="152"/>
      <c r="QFC25" s="152"/>
      <c r="QFD25" s="152"/>
      <c r="QFE25" s="152"/>
      <c r="QFF25" s="152"/>
      <c r="QFG25" s="152"/>
      <c r="QFH25" s="152"/>
      <c r="QFI25" s="152"/>
      <c r="QFJ25" s="152"/>
      <c r="QFK25" s="152"/>
      <c r="QFL25" s="152"/>
      <c r="QFM25" s="152"/>
      <c r="QFN25" s="152"/>
      <c r="QFO25" s="152"/>
      <c r="QFP25" s="152"/>
      <c r="QFQ25" s="152"/>
      <c r="QFR25" s="152"/>
      <c r="QFS25" s="152"/>
      <c r="QFT25" s="152"/>
      <c r="QFU25" s="152"/>
      <c r="QFV25" s="152"/>
      <c r="QFW25" s="152"/>
      <c r="QFX25" s="152"/>
      <c r="QFY25" s="152"/>
      <c r="QFZ25" s="152"/>
      <c r="QGA25" s="152"/>
      <c r="QGB25" s="152"/>
      <c r="QGC25" s="152"/>
      <c r="QGD25" s="152"/>
      <c r="QGE25" s="152"/>
      <c r="QGF25" s="152"/>
      <c r="QGG25" s="152"/>
      <c r="QGH25" s="152"/>
      <c r="QGI25" s="152"/>
      <c r="QGJ25" s="152"/>
      <c r="QGK25" s="152"/>
      <c r="QGL25" s="152"/>
      <c r="QGM25" s="152"/>
      <c r="QGN25" s="152"/>
      <c r="QGO25" s="152"/>
      <c r="QGP25" s="152"/>
      <c r="QGQ25" s="152"/>
      <c r="QGR25" s="152"/>
      <c r="QGS25" s="152"/>
      <c r="QGT25" s="152"/>
      <c r="QGU25" s="152"/>
      <c r="QGV25" s="152"/>
      <c r="QGW25" s="152"/>
      <c r="QGX25" s="152"/>
      <c r="QGY25" s="152"/>
      <c r="QGZ25" s="152"/>
      <c r="QHA25" s="152"/>
      <c r="QHB25" s="152"/>
      <c r="QHC25" s="152"/>
      <c r="QHD25" s="152"/>
      <c r="QHE25" s="152"/>
      <c r="QHF25" s="152"/>
      <c r="QHG25" s="152"/>
      <c r="QHH25" s="152"/>
      <c r="QHI25" s="152"/>
      <c r="QHJ25" s="152"/>
      <c r="QHK25" s="152"/>
      <c r="QHL25" s="152"/>
      <c r="QHM25" s="152"/>
      <c r="QHN25" s="152"/>
      <c r="QHO25" s="152"/>
      <c r="QHP25" s="152"/>
      <c r="QHQ25" s="152"/>
      <c r="QHR25" s="152"/>
      <c r="QHS25" s="152"/>
      <c r="QHT25" s="152"/>
      <c r="QHU25" s="152"/>
      <c r="QHV25" s="152"/>
      <c r="QHW25" s="152"/>
      <c r="QHX25" s="152"/>
      <c r="QHY25" s="152"/>
      <c r="QHZ25" s="152"/>
      <c r="QIA25" s="152"/>
      <c r="QIB25" s="152"/>
      <c r="QIC25" s="152"/>
      <c r="QID25" s="152"/>
      <c r="QIE25" s="152"/>
      <c r="QIF25" s="152"/>
      <c r="QIG25" s="152"/>
      <c r="QIH25" s="152"/>
      <c r="QII25" s="152"/>
      <c r="QIJ25" s="152"/>
      <c r="QIK25" s="152"/>
      <c r="QIL25" s="152"/>
      <c r="QIM25" s="152"/>
      <c r="QIN25" s="152"/>
      <c r="QIO25" s="152"/>
      <c r="QIP25" s="152"/>
      <c r="QIQ25" s="152"/>
      <c r="QIR25" s="152"/>
      <c r="QIS25" s="152"/>
      <c r="QIT25" s="152"/>
      <c r="QIU25" s="152"/>
      <c r="QIV25" s="152"/>
      <c r="QIW25" s="152"/>
      <c r="QIX25" s="152"/>
      <c r="QIY25" s="152"/>
      <c r="QIZ25" s="152"/>
      <c r="QJA25" s="152"/>
      <c r="QJB25" s="152"/>
      <c r="QJC25" s="152"/>
      <c r="QJD25" s="152"/>
      <c r="QJE25" s="152"/>
      <c r="QJF25" s="152"/>
      <c r="QJG25" s="152"/>
      <c r="QJH25" s="152"/>
      <c r="QJI25" s="152"/>
      <c r="QJJ25" s="152"/>
      <c r="QJK25" s="152"/>
      <c r="QJL25" s="152"/>
      <c r="QJM25" s="152"/>
      <c r="QJN25" s="152"/>
      <c r="QJO25" s="152"/>
      <c r="QJP25" s="152"/>
      <c r="QJQ25" s="152"/>
      <c r="QJR25" s="152"/>
      <c r="QJS25" s="152"/>
      <c r="QJT25" s="152"/>
      <c r="QJU25" s="152"/>
      <c r="QJV25" s="152"/>
      <c r="QJW25" s="152"/>
      <c r="QJX25" s="152"/>
      <c r="QJY25" s="152"/>
      <c r="QJZ25" s="152"/>
      <c r="QKA25" s="152"/>
      <c r="QKB25" s="152"/>
      <c r="QKC25" s="152"/>
      <c r="QKD25" s="152"/>
      <c r="QKE25" s="152"/>
      <c r="QKF25" s="152"/>
      <c r="QKG25" s="152"/>
      <c r="QKH25" s="152"/>
      <c r="QKI25" s="152"/>
      <c r="QKJ25" s="152"/>
      <c r="QKK25" s="152"/>
      <c r="QKL25" s="152"/>
      <c r="QKM25" s="152"/>
      <c r="QKN25" s="152"/>
      <c r="QKO25" s="152"/>
      <c r="QKP25" s="152"/>
      <c r="QKQ25" s="152"/>
      <c r="QKR25" s="152"/>
      <c r="QKS25" s="152"/>
      <c r="QKT25" s="152"/>
      <c r="QKU25" s="152"/>
      <c r="QKV25" s="152"/>
      <c r="QKW25" s="152"/>
      <c r="QKX25" s="152"/>
      <c r="QKY25" s="152"/>
      <c r="QKZ25" s="152"/>
      <c r="QLA25" s="152"/>
      <c r="QLB25" s="152"/>
      <c r="QLC25" s="152"/>
      <c r="QLD25" s="152"/>
      <c r="QLE25" s="152"/>
      <c r="QLF25" s="152"/>
      <c r="QLG25" s="152"/>
      <c r="QLH25" s="152"/>
      <c r="QLI25" s="152"/>
      <c r="QLJ25" s="152"/>
      <c r="QLK25" s="152"/>
      <c r="QLL25" s="152"/>
      <c r="QLM25" s="152"/>
      <c r="QLN25" s="152"/>
      <c r="QLO25" s="152"/>
      <c r="QLP25" s="152"/>
      <c r="QLQ25" s="152"/>
      <c r="QLR25" s="152"/>
      <c r="QLS25" s="152"/>
      <c r="QLT25" s="152"/>
      <c r="QLU25" s="152"/>
      <c r="QLV25" s="152"/>
      <c r="QLW25" s="152"/>
      <c r="QLX25" s="152"/>
      <c r="QLY25" s="152"/>
      <c r="QLZ25" s="152"/>
      <c r="QMA25" s="152"/>
      <c r="QMB25" s="152"/>
      <c r="QMC25" s="152"/>
      <c r="QMD25" s="152"/>
      <c r="QME25" s="152"/>
      <c r="QMF25" s="152"/>
      <c r="QMG25" s="152"/>
      <c r="QMH25" s="152"/>
      <c r="QMI25" s="152"/>
      <c r="QMJ25" s="152"/>
      <c r="QMK25" s="152"/>
      <c r="QML25" s="152"/>
      <c r="QMM25" s="152"/>
      <c r="QMN25" s="152"/>
      <c r="QMO25" s="152"/>
      <c r="QMP25" s="152"/>
      <c r="QMQ25" s="152"/>
      <c r="QMR25" s="152"/>
      <c r="QMS25" s="152"/>
      <c r="QMT25" s="152"/>
      <c r="QMU25" s="152"/>
      <c r="QMV25" s="152"/>
      <c r="QMW25" s="152"/>
      <c r="QMX25" s="152"/>
      <c r="QMY25" s="152"/>
      <c r="QMZ25" s="152"/>
      <c r="QNA25" s="152"/>
      <c r="QNB25" s="152"/>
      <c r="QNC25" s="152"/>
      <c r="QND25" s="152"/>
      <c r="QNE25" s="152"/>
      <c r="QNF25" s="152"/>
      <c r="QNG25" s="152"/>
      <c r="QNH25" s="152"/>
      <c r="QNI25" s="152"/>
      <c r="QNJ25" s="152"/>
      <c r="QNK25" s="152"/>
      <c r="QNL25" s="152"/>
      <c r="QNM25" s="152"/>
      <c r="QNN25" s="152"/>
      <c r="QNO25" s="152"/>
      <c r="QNP25" s="152"/>
      <c r="QNQ25" s="152"/>
      <c r="QNR25" s="152"/>
      <c r="QNS25" s="152"/>
      <c r="QNT25" s="152"/>
      <c r="QNU25" s="152"/>
      <c r="QNV25" s="152"/>
      <c r="QNW25" s="152"/>
      <c r="QNX25" s="152"/>
      <c r="QNY25" s="152"/>
      <c r="QNZ25" s="152"/>
      <c r="QOA25" s="152"/>
      <c r="QOB25" s="152"/>
      <c r="QOC25" s="152"/>
      <c r="QOD25" s="152"/>
      <c r="QOE25" s="152"/>
      <c r="QOF25" s="152"/>
      <c r="QOG25" s="152"/>
      <c r="QOH25" s="152"/>
      <c r="QOI25" s="152"/>
      <c r="QOJ25" s="152"/>
      <c r="QOK25" s="152"/>
      <c r="QOL25" s="152"/>
      <c r="QOM25" s="152"/>
      <c r="QON25" s="152"/>
      <c r="QOO25" s="152"/>
      <c r="QOP25" s="152"/>
      <c r="QOQ25" s="152"/>
      <c r="QOR25" s="152"/>
      <c r="QOS25" s="152"/>
      <c r="QOT25" s="152"/>
      <c r="QOU25" s="152"/>
      <c r="QOV25" s="152"/>
      <c r="QOW25" s="152"/>
      <c r="QOX25" s="152"/>
      <c r="QOY25" s="152"/>
      <c r="QOZ25" s="152"/>
      <c r="QPA25" s="152"/>
      <c r="QPB25" s="152"/>
      <c r="QPC25" s="152"/>
      <c r="QPD25" s="152"/>
      <c r="QPE25" s="152"/>
      <c r="QPF25" s="152"/>
      <c r="QPG25" s="152"/>
      <c r="QPH25" s="152"/>
      <c r="QPI25" s="152"/>
      <c r="QPJ25" s="152"/>
      <c r="QPK25" s="152"/>
      <c r="QPL25" s="152"/>
      <c r="QPM25" s="152"/>
      <c r="QPN25" s="152"/>
      <c r="QPO25" s="152"/>
      <c r="QPP25" s="152"/>
      <c r="QPQ25" s="152"/>
      <c r="QPR25" s="152"/>
      <c r="QPS25" s="152"/>
      <c r="QPT25" s="152"/>
      <c r="QPU25" s="152"/>
      <c r="QPV25" s="152"/>
      <c r="QPW25" s="152"/>
      <c r="QPX25" s="152"/>
      <c r="QPY25" s="152"/>
      <c r="QPZ25" s="152"/>
      <c r="QQA25" s="152"/>
      <c r="QQB25" s="152"/>
      <c r="QQC25" s="152"/>
      <c r="QQD25" s="152"/>
      <c r="QQE25" s="152"/>
      <c r="QQF25" s="152"/>
      <c r="QQG25" s="152"/>
      <c r="QQH25" s="152"/>
      <c r="QQI25" s="152"/>
      <c r="QQJ25" s="152"/>
      <c r="QQK25" s="152"/>
      <c r="QQL25" s="152"/>
      <c r="QQM25" s="152"/>
      <c r="QQN25" s="152"/>
      <c r="QQO25" s="152"/>
      <c r="QQP25" s="152"/>
      <c r="QQQ25" s="152"/>
      <c r="QQR25" s="152"/>
      <c r="QQS25" s="152"/>
      <c r="QQT25" s="152"/>
      <c r="QQU25" s="152"/>
      <c r="QQV25" s="152"/>
      <c r="QQW25" s="152"/>
      <c r="QQX25" s="152"/>
      <c r="QQY25" s="152"/>
      <c r="QQZ25" s="152"/>
      <c r="QRA25" s="152"/>
      <c r="QRB25" s="152"/>
      <c r="QRC25" s="152"/>
      <c r="QRD25" s="152"/>
      <c r="QRE25" s="152"/>
      <c r="QRF25" s="152"/>
      <c r="QRG25" s="152"/>
      <c r="QRH25" s="152"/>
      <c r="QRI25" s="152"/>
      <c r="QRJ25" s="152"/>
      <c r="QRK25" s="152"/>
      <c r="QRL25" s="152"/>
      <c r="QRM25" s="152"/>
      <c r="QRN25" s="152"/>
      <c r="QRO25" s="152"/>
      <c r="QRP25" s="152"/>
      <c r="QRQ25" s="152"/>
      <c r="QRR25" s="152"/>
      <c r="QRS25" s="152"/>
      <c r="QRT25" s="152"/>
      <c r="QRU25" s="152"/>
      <c r="QRV25" s="152"/>
      <c r="QRW25" s="152"/>
      <c r="QRX25" s="152"/>
      <c r="QRY25" s="152"/>
      <c r="QRZ25" s="152"/>
      <c r="QSA25" s="152"/>
      <c r="QSB25" s="152"/>
      <c r="QSC25" s="152"/>
      <c r="QSD25" s="152"/>
      <c r="QSE25" s="152"/>
      <c r="QSF25" s="152"/>
      <c r="QSG25" s="152"/>
      <c r="QSH25" s="152"/>
      <c r="QSI25" s="152"/>
      <c r="QSJ25" s="152"/>
      <c r="QSK25" s="152"/>
      <c r="QSL25" s="152"/>
      <c r="QSM25" s="152"/>
      <c r="QSN25" s="152"/>
      <c r="QSO25" s="152"/>
      <c r="QSP25" s="152"/>
      <c r="QSQ25" s="152"/>
      <c r="QSR25" s="152"/>
      <c r="QSS25" s="152"/>
      <c r="QST25" s="152"/>
      <c r="QSU25" s="152"/>
      <c r="QSV25" s="152"/>
      <c r="QSW25" s="152"/>
      <c r="QSX25" s="152"/>
      <c r="QSY25" s="152"/>
      <c r="QSZ25" s="152"/>
      <c r="QTA25" s="152"/>
      <c r="QTB25" s="152"/>
      <c r="QTC25" s="152"/>
      <c r="QTD25" s="152"/>
      <c r="QTE25" s="152"/>
      <c r="QTF25" s="152"/>
      <c r="QTG25" s="152"/>
      <c r="QTH25" s="152"/>
      <c r="QTI25" s="152"/>
      <c r="QTJ25" s="152"/>
      <c r="QTK25" s="152"/>
      <c r="QTL25" s="152"/>
      <c r="QTM25" s="152"/>
      <c r="QTN25" s="152"/>
      <c r="QTO25" s="152"/>
      <c r="QTP25" s="152"/>
      <c r="QTQ25" s="152"/>
      <c r="QTR25" s="152"/>
      <c r="QTS25" s="152"/>
      <c r="QTT25" s="152"/>
      <c r="QTU25" s="152"/>
      <c r="QTV25" s="152"/>
      <c r="QTW25" s="152"/>
      <c r="QTX25" s="152"/>
      <c r="QTY25" s="152"/>
      <c r="QTZ25" s="152"/>
      <c r="QUA25" s="152"/>
      <c r="QUB25" s="152"/>
      <c r="QUC25" s="152"/>
      <c r="QUD25" s="152"/>
      <c r="QUE25" s="152"/>
      <c r="QUF25" s="152"/>
      <c r="QUG25" s="152"/>
      <c r="QUH25" s="152"/>
      <c r="QUI25" s="152"/>
      <c r="QUJ25" s="152"/>
      <c r="QUK25" s="152"/>
      <c r="QUL25" s="152"/>
      <c r="QUM25" s="152"/>
      <c r="QUN25" s="152"/>
      <c r="QUO25" s="152"/>
      <c r="QUP25" s="152"/>
      <c r="QUQ25" s="152"/>
      <c r="QUR25" s="152"/>
      <c r="QUS25" s="152"/>
      <c r="QUT25" s="152"/>
      <c r="QUU25" s="152"/>
      <c r="QUV25" s="152"/>
      <c r="QUW25" s="152"/>
      <c r="QUX25" s="152"/>
      <c r="QUY25" s="152"/>
      <c r="QUZ25" s="152"/>
      <c r="QVA25" s="152"/>
      <c r="QVB25" s="152"/>
      <c r="QVC25" s="152"/>
      <c r="QVD25" s="152"/>
      <c r="QVE25" s="152"/>
      <c r="QVF25" s="152"/>
      <c r="QVG25" s="152"/>
      <c r="QVH25" s="152"/>
      <c r="QVI25" s="152"/>
      <c r="QVJ25" s="152"/>
      <c r="QVK25" s="152"/>
      <c r="QVL25" s="152"/>
      <c r="QVM25" s="152"/>
      <c r="QVN25" s="152"/>
      <c r="QVO25" s="152"/>
      <c r="QVP25" s="152"/>
      <c r="QVQ25" s="152"/>
      <c r="QVR25" s="152"/>
      <c r="QVS25" s="152"/>
      <c r="QVT25" s="152"/>
      <c r="QVU25" s="152"/>
      <c r="QVV25" s="152"/>
      <c r="QVW25" s="152"/>
      <c r="QVX25" s="152"/>
      <c r="QVY25" s="152"/>
      <c r="QVZ25" s="152"/>
      <c r="QWA25" s="152"/>
      <c r="QWB25" s="152"/>
      <c r="QWC25" s="152"/>
      <c r="QWD25" s="152"/>
      <c r="QWE25" s="152"/>
      <c r="QWF25" s="152"/>
      <c r="QWG25" s="152"/>
      <c r="QWH25" s="152"/>
      <c r="QWI25" s="152"/>
      <c r="QWJ25" s="152"/>
      <c r="QWK25" s="152"/>
      <c r="QWL25" s="152"/>
      <c r="QWM25" s="152"/>
      <c r="QWN25" s="152"/>
      <c r="QWO25" s="152"/>
      <c r="QWP25" s="152"/>
      <c r="QWQ25" s="152"/>
      <c r="QWR25" s="152"/>
      <c r="QWS25" s="152"/>
      <c r="QWT25" s="152"/>
      <c r="QWU25" s="152"/>
      <c r="QWV25" s="152"/>
      <c r="QWW25" s="152"/>
      <c r="QWX25" s="152"/>
      <c r="QWY25" s="152"/>
      <c r="QWZ25" s="152"/>
      <c r="QXA25" s="152"/>
      <c r="QXB25" s="152"/>
      <c r="QXC25" s="152"/>
      <c r="QXD25" s="152"/>
      <c r="QXE25" s="152"/>
      <c r="QXF25" s="152"/>
      <c r="QXG25" s="152"/>
      <c r="QXH25" s="152"/>
      <c r="QXI25" s="152"/>
      <c r="QXJ25" s="152"/>
      <c r="QXK25" s="152"/>
      <c r="QXL25" s="152"/>
      <c r="QXM25" s="152"/>
      <c r="QXN25" s="152"/>
      <c r="QXO25" s="152"/>
      <c r="QXP25" s="152"/>
      <c r="QXQ25" s="152"/>
      <c r="QXR25" s="152"/>
      <c r="QXS25" s="152"/>
      <c r="QXT25" s="152"/>
      <c r="QXU25" s="152"/>
      <c r="QXV25" s="152"/>
      <c r="QXW25" s="152"/>
      <c r="QXX25" s="152"/>
      <c r="QXY25" s="152"/>
      <c r="QXZ25" s="152"/>
      <c r="QYA25" s="152"/>
      <c r="QYB25" s="152"/>
      <c r="QYC25" s="152"/>
      <c r="QYD25" s="152"/>
      <c r="QYE25" s="152"/>
      <c r="QYF25" s="152"/>
      <c r="QYG25" s="152"/>
      <c r="QYH25" s="152"/>
      <c r="QYI25" s="152"/>
      <c r="QYJ25" s="152"/>
      <c r="QYK25" s="152"/>
      <c r="QYL25" s="152"/>
      <c r="QYM25" s="152"/>
      <c r="QYN25" s="152"/>
      <c r="QYO25" s="152"/>
      <c r="QYP25" s="152"/>
      <c r="QYQ25" s="152"/>
      <c r="QYR25" s="152"/>
      <c r="QYS25" s="152"/>
      <c r="QYT25" s="152"/>
      <c r="QYU25" s="152"/>
      <c r="QYV25" s="152"/>
      <c r="QYW25" s="152"/>
      <c r="QYX25" s="152"/>
      <c r="QYY25" s="152"/>
      <c r="QYZ25" s="152"/>
      <c r="QZA25" s="152"/>
      <c r="QZB25" s="152"/>
      <c r="QZC25" s="152"/>
      <c r="QZD25" s="152"/>
      <c r="QZE25" s="152"/>
      <c r="QZF25" s="152"/>
      <c r="QZG25" s="152"/>
      <c r="QZH25" s="152"/>
      <c r="QZI25" s="152"/>
      <c r="QZJ25" s="152"/>
      <c r="QZK25" s="152"/>
      <c r="QZL25" s="152"/>
      <c r="QZM25" s="152"/>
      <c r="QZN25" s="152"/>
      <c r="QZO25" s="152"/>
      <c r="QZP25" s="152"/>
      <c r="QZQ25" s="152"/>
      <c r="QZR25" s="152"/>
      <c r="QZS25" s="152"/>
      <c r="QZT25" s="152"/>
      <c r="QZU25" s="152"/>
      <c r="QZV25" s="152"/>
      <c r="QZW25" s="152"/>
      <c r="QZX25" s="152"/>
      <c r="QZY25" s="152"/>
      <c r="QZZ25" s="152"/>
      <c r="RAA25" s="152"/>
      <c r="RAB25" s="152"/>
      <c r="RAC25" s="152"/>
      <c r="RAD25" s="152"/>
      <c r="RAE25" s="152"/>
      <c r="RAF25" s="152"/>
      <c r="RAG25" s="152"/>
      <c r="RAH25" s="152"/>
      <c r="RAI25" s="152"/>
      <c r="RAJ25" s="152"/>
      <c r="RAK25" s="152"/>
      <c r="RAL25" s="152"/>
      <c r="RAM25" s="152"/>
      <c r="RAN25" s="152"/>
      <c r="RAO25" s="152"/>
      <c r="RAP25" s="152"/>
      <c r="RAQ25" s="152"/>
      <c r="RAR25" s="152"/>
      <c r="RAS25" s="152"/>
      <c r="RAT25" s="152"/>
      <c r="RAU25" s="152"/>
      <c r="RAV25" s="152"/>
      <c r="RAW25" s="152"/>
      <c r="RAX25" s="152"/>
      <c r="RAY25" s="152"/>
      <c r="RAZ25" s="152"/>
      <c r="RBA25" s="152"/>
      <c r="RBB25" s="152"/>
      <c r="RBC25" s="152"/>
      <c r="RBD25" s="152"/>
      <c r="RBE25" s="152"/>
      <c r="RBF25" s="152"/>
      <c r="RBG25" s="152"/>
      <c r="RBH25" s="152"/>
      <c r="RBI25" s="152"/>
      <c r="RBJ25" s="152"/>
      <c r="RBK25" s="152"/>
      <c r="RBL25" s="152"/>
      <c r="RBM25" s="152"/>
      <c r="RBN25" s="152"/>
      <c r="RBO25" s="152"/>
      <c r="RBP25" s="152"/>
      <c r="RBQ25" s="152"/>
      <c r="RBR25" s="152"/>
      <c r="RBS25" s="152"/>
      <c r="RBT25" s="152"/>
      <c r="RBU25" s="152"/>
      <c r="RBV25" s="152"/>
      <c r="RBW25" s="152"/>
      <c r="RBX25" s="152"/>
      <c r="RBY25" s="152"/>
      <c r="RBZ25" s="152"/>
      <c r="RCA25" s="152"/>
      <c r="RCB25" s="152"/>
      <c r="RCC25" s="152"/>
      <c r="RCD25" s="152"/>
      <c r="RCE25" s="152"/>
      <c r="RCF25" s="152"/>
      <c r="RCG25" s="152"/>
      <c r="RCH25" s="152"/>
      <c r="RCI25" s="152"/>
      <c r="RCJ25" s="152"/>
      <c r="RCK25" s="152"/>
      <c r="RCL25" s="152"/>
      <c r="RCM25" s="152"/>
      <c r="RCN25" s="152"/>
      <c r="RCO25" s="152"/>
      <c r="RCP25" s="152"/>
      <c r="RCQ25" s="152"/>
      <c r="RCR25" s="152"/>
      <c r="RCS25" s="152"/>
      <c r="RCT25" s="152"/>
      <c r="RCU25" s="152"/>
      <c r="RCV25" s="152"/>
      <c r="RCW25" s="152"/>
      <c r="RCX25" s="152"/>
      <c r="RCY25" s="152"/>
      <c r="RCZ25" s="152"/>
      <c r="RDA25" s="152"/>
      <c r="RDB25" s="152"/>
      <c r="RDC25" s="152"/>
      <c r="RDD25" s="152"/>
      <c r="RDE25" s="152"/>
      <c r="RDF25" s="152"/>
      <c r="RDG25" s="152"/>
      <c r="RDH25" s="152"/>
      <c r="RDI25" s="152"/>
      <c r="RDJ25" s="152"/>
      <c r="RDK25" s="152"/>
      <c r="RDL25" s="152"/>
      <c r="RDM25" s="152"/>
      <c r="RDN25" s="152"/>
      <c r="RDO25" s="152"/>
      <c r="RDP25" s="152"/>
      <c r="RDQ25" s="152"/>
      <c r="RDR25" s="152"/>
      <c r="RDS25" s="152"/>
      <c r="RDT25" s="152"/>
      <c r="RDU25" s="152"/>
      <c r="RDV25" s="152"/>
      <c r="RDW25" s="152"/>
      <c r="RDX25" s="152"/>
      <c r="RDY25" s="152"/>
      <c r="RDZ25" s="152"/>
      <c r="REA25" s="152"/>
      <c r="REB25" s="152"/>
      <c r="REC25" s="152"/>
      <c r="RED25" s="152"/>
      <c r="REE25" s="152"/>
      <c r="REF25" s="152"/>
      <c r="REG25" s="152"/>
      <c r="REH25" s="152"/>
      <c r="REI25" s="152"/>
      <c r="REJ25" s="152"/>
      <c r="REK25" s="152"/>
      <c r="REL25" s="152"/>
      <c r="REM25" s="152"/>
      <c r="REN25" s="152"/>
      <c r="REO25" s="152"/>
      <c r="REP25" s="152"/>
      <c r="REQ25" s="152"/>
      <c r="RER25" s="152"/>
      <c r="RES25" s="152"/>
      <c r="RET25" s="152"/>
      <c r="REU25" s="152"/>
      <c r="REV25" s="152"/>
      <c r="REW25" s="152"/>
      <c r="REX25" s="152"/>
      <c r="REY25" s="152"/>
      <c r="REZ25" s="152"/>
      <c r="RFA25" s="152"/>
      <c r="RFB25" s="152"/>
      <c r="RFC25" s="152"/>
      <c r="RFD25" s="152"/>
      <c r="RFE25" s="152"/>
      <c r="RFF25" s="152"/>
      <c r="RFG25" s="152"/>
      <c r="RFH25" s="152"/>
      <c r="RFI25" s="152"/>
      <c r="RFJ25" s="152"/>
      <c r="RFK25" s="152"/>
      <c r="RFL25" s="152"/>
      <c r="RFM25" s="152"/>
      <c r="RFN25" s="152"/>
      <c r="RFO25" s="152"/>
      <c r="RFP25" s="152"/>
      <c r="RFQ25" s="152"/>
      <c r="RFR25" s="152"/>
      <c r="RFS25" s="152"/>
      <c r="RFT25" s="152"/>
      <c r="RFU25" s="152"/>
      <c r="RFV25" s="152"/>
      <c r="RFW25" s="152"/>
      <c r="RFX25" s="152"/>
      <c r="RFY25" s="152"/>
      <c r="RFZ25" s="152"/>
      <c r="RGA25" s="152"/>
      <c r="RGB25" s="152"/>
      <c r="RGC25" s="152"/>
      <c r="RGD25" s="152"/>
      <c r="RGE25" s="152"/>
      <c r="RGF25" s="152"/>
      <c r="RGG25" s="152"/>
      <c r="RGH25" s="152"/>
      <c r="RGI25" s="152"/>
      <c r="RGJ25" s="152"/>
      <c r="RGK25" s="152"/>
      <c r="RGL25" s="152"/>
      <c r="RGM25" s="152"/>
      <c r="RGN25" s="152"/>
      <c r="RGO25" s="152"/>
      <c r="RGP25" s="152"/>
      <c r="RGQ25" s="152"/>
      <c r="RGR25" s="152"/>
      <c r="RGS25" s="152"/>
      <c r="RGT25" s="152"/>
      <c r="RGU25" s="152"/>
      <c r="RGV25" s="152"/>
      <c r="RGW25" s="152"/>
      <c r="RGX25" s="152"/>
      <c r="RGY25" s="152"/>
      <c r="RGZ25" s="152"/>
      <c r="RHA25" s="152"/>
      <c r="RHB25" s="152"/>
      <c r="RHC25" s="152"/>
      <c r="RHD25" s="152"/>
      <c r="RHE25" s="152"/>
      <c r="RHF25" s="152"/>
      <c r="RHG25" s="152"/>
      <c r="RHH25" s="152"/>
      <c r="RHI25" s="152"/>
      <c r="RHJ25" s="152"/>
      <c r="RHK25" s="152"/>
      <c r="RHL25" s="152"/>
      <c r="RHM25" s="152"/>
      <c r="RHN25" s="152"/>
      <c r="RHO25" s="152"/>
      <c r="RHP25" s="152"/>
      <c r="RHQ25" s="152"/>
      <c r="RHR25" s="152"/>
      <c r="RHS25" s="152"/>
      <c r="RHT25" s="152"/>
      <c r="RHU25" s="152"/>
      <c r="RHV25" s="152"/>
      <c r="RHW25" s="152"/>
      <c r="RHX25" s="152"/>
      <c r="RHY25" s="152"/>
      <c r="RHZ25" s="152"/>
      <c r="RIA25" s="152"/>
      <c r="RIB25" s="152"/>
      <c r="RIC25" s="152"/>
      <c r="RID25" s="152"/>
      <c r="RIE25" s="152"/>
      <c r="RIF25" s="152"/>
      <c r="RIG25" s="152"/>
      <c r="RIH25" s="152"/>
      <c r="RII25" s="152"/>
      <c r="RIJ25" s="152"/>
      <c r="RIK25" s="152"/>
      <c r="RIL25" s="152"/>
      <c r="RIM25" s="152"/>
      <c r="RIN25" s="152"/>
      <c r="RIO25" s="152"/>
      <c r="RIP25" s="152"/>
      <c r="RIQ25" s="152"/>
      <c r="RIR25" s="152"/>
      <c r="RIS25" s="152"/>
      <c r="RIT25" s="152"/>
      <c r="RIU25" s="152"/>
      <c r="RIV25" s="152"/>
      <c r="RIW25" s="152"/>
      <c r="RIX25" s="152"/>
      <c r="RIY25" s="152"/>
      <c r="RIZ25" s="152"/>
      <c r="RJA25" s="152"/>
      <c r="RJB25" s="152"/>
      <c r="RJC25" s="152"/>
      <c r="RJD25" s="152"/>
      <c r="RJE25" s="152"/>
      <c r="RJF25" s="152"/>
      <c r="RJG25" s="152"/>
      <c r="RJH25" s="152"/>
      <c r="RJI25" s="152"/>
      <c r="RJJ25" s="152"/>
      <c r="RJK25" s="152"/>
      <c r="RJL25" s="152"/>
      <c r="RJM25" s="152"/>
      <c r="RJN25" s="152"/>
      <c r="RJO25" s="152"/>
      <c r="RJP25" s="152"/>
      <c r="RJQ25" s="152"/>
      <c r="RJR25" s="152"/>
      <c r="RJS25" s="152"/>
      <c r="RJT25" s="152"/>
      <c r="RJU25" s="152"/>
      <c r="RJV25" s="152"/>
      <c r="RJW25" s="152"/>
      <c r="RJX25" s="152"/>
      <c r="RJY25" s="152"/>
      <c r="RJZ25" s="152"/>
      <c r="RKA25" s="152"/>
      <c r="RKB25" s="152"/>
      <c r="RKC25" s="152"/>
      <c r="RKD25" s="152"/>
      <c r="RKE25" s="152"/>
      <c r="RKF25" s="152"/>
      <c r="RKG25" s="152"/>
      <c r="RKH25" s="152"/>
      <c r="RKI25" s="152"/>
      <c r="RKJ25" s="152"/>
      <c r="RKK25" s="152"/>
      <c r="RKL25" s="152"/>
      <c r="RKM25" s="152"/>
      <c r="RKN25" s="152"/>
      <c r="RKO25" s="152"/>
      <c r="RKP25" s="152"/>
      <c r="RKQ25" s="152"/>
      <c r="RKR25" s="152"/>
      <c r="RKS25" s="152"/>
      <c r="RKT25" s="152"/>
      <c r="RKU25" s="152"/>
      <c r="RKV25" s="152"/>
      <c r="RKW25" s="152"/>
      <c r="RKX25" s="152"/>
      <c r="RKY25" s="152"/>
      <c r="RKZ25" s="152"/>
      <c r="RLA25" s="152"/>
      <c r="RLB25" s="152"/>
      <c r="RLC25" s="152"/>
      <c r="RLD25" s="152"/>
      <c r="RLE25" s="152"/>
      <c r="RLF25" s="152"/>
      <c r="RLG25" s="152"/>
      <c r="RLH25" s="152"/>
      <c r="RLI25" s="152"/>
      <c r="RLJ25" s="152"/>
      <c r="RLK25" s="152"/>
      <c r="RLL25" s="152"/>
      <c r="RLM25" s="152"/>
      <c r="RLN25" s="152"/>
      <c r="RLO25" s="152"/>
      <c r="RLP25" s="152"/>
      <c r="RLQ25" s="152"/>
      <c r="RLR25" s="152"/>
      <c r="RLS25" s="152"/>
      <c r="RLT25" s="152"/>
      <c r="RLU25" s="152"/>
      <c r="RLV25" s="152"/>
      <c r="RLW25" s="152"/>
      <c r="RLX25" s="152"/>
      <c r="RLY25" s="152"/>
      <c r="RLZ25" s="152"/>
      <c r="RMA25" s="152"/>
      <c r="RMB25" s="152"/>
      <c r="RMC25" s="152"/>
      <c r="RMD25" s="152"/>
      <c r="RME25" s="152"/>
      <c r="RMF25" s="152"/>
      <c r="RMG25" s="152"/>
      <c r="RMH25" s="152"/>
      <c r="RMI25" s="152"/>
      <c r="RMJ25" s="152"/>
      <c r="RMK25" s="152"/>
      <c r="RML25" s="152"/>
      <c r="RMM25" s="152"/>
      <c r="RMN25" s="152"/>
      <c r="RMO25" s="152"/>
      <c r="RMP25" s="152"/>
      <c r="RMQ25" s="152"/>
      <c r="RMR25" s="152"/>
      <c r="RMS25" s="152"/>
      <c r="RMT25" s="152"/>
      <c r="RMU25" s="152"/>
      <c r="RMV25" s="152"/>
      <c r="RMW25" s="152"/>
      <c r="RMX25" s="152"/>
      <c r="RMY25" s="152"/>
      <c r="RMZ25" s="152"/>
      <c r="RNA25" s="152"/>
      <c r="RNB25" s="152"/>
      <c r="RNC25" s="152"/>
      <c r="RND25" s="152"/>
      <c r="RNE25" s="152"/>
      <c r="RNF25" s="152"/>
      <c r="RNG25" s="152"/>
      <c r="RNH25" s="152"/>
      <c r="RNI25" s="152"/>
      <c r="RNJ25" s="152"/>
      <c r="RNK25" s="152"/>
      <c r="RNL25" s="152"/>
      <c r="RNM25" s="152"/>
      <c r="RNN25" s="152"/>
      <c r="RNO25" s="152"/>
      <c r="RNP25" s="152"/>
      <c r="RNQ25" s="152"/>
      <c r="RNR25" s="152"/>
      <c r="RNS25" s="152"/>
      <c r="RNT25" s="152"/>
      <c r="RNU25" s="152"/>
      <c r="RNV25" s="152"/>
      <c r="RNW25" s="152"/>
      <c r="RNX25" s="152"/>
      <c r="RNY25" s="152"/>
      <c r="RNZ25" s="152"/>
      <c r="ROA25" s="152"/>
      <c r="ROB25" s="152"/>
      <c r="ROC25" s="152"/>
      <c r="ROD25" s="152"/>
      <c r="ROE25" s="152"/>
      <c r="ROF25" s="152"/>
      <c r="ROG25" s="152"/>
      <c r="ROH25" s="152"/>
      <c r="ROI25" s="152"/>
      <c r="ROJ25" s="152"/>
      <c r="ROK25" s="152"/>
      <c r="ROL25" s="152"/>
      <c r="ROM25" s="152"/>
      <c r="RON25" s="152"/>
      <c r="ROO25" s="152"/>
      <c r="ROP25" s="152"/>
      <c r="ROQ25" s="152"/>
      <c r="ROR25" s="152"/>
      <c r="ROS25" s="152"/>
      <c r="ROT25" s="152"/>
      <c r="ROU25" s="152"/>
      <c r="ROV25" s="152"/>
      <c r="ROW25" s="152"/>
      <c r="ROX25" s="152"/>
      <c r="ROY25" s="152"/>
      <c r="ROZ25" s="152"/>
      <c r="RPA25" s="152"/>
      <c r="RPB25" s="152"/>
      <c r="RPC25" s="152"/>
      <c r="RPD25" s="152"/>
      <c r="RPE25" s="152"/>
      <c r="RPF25" s="152"/>
      <c r="RPG25" s="152"/>
      <c r="RPH25" s="152"/>
      <c r="RPI25" s="152"/>
      <c r="RPJ25" s="152"/>
      <c r="RPK25" s="152"/>
      <c r="RPL25" s="152"/>
      <c r="RPM25" s="152"/>
      <c r="RPN25" s="152"/>
      <c r="RPO25" s="152"/>
      <c r="RPP25" s="152"/>
      <c r="RPQ25" s="152"/>
      <c r="RPR25" s="152"/>
      <c r="RPS25" s="152"/>
      <c r="RPT25" s="152"/>
      <c r="RPU25" s="152"/>
      <c r="RPV25" s="152"/>
      <c r="RPW25" s="152"/>
      <c r="RPX25" s="152"/>
      <c r="RPY25" s="152"/>
      <c r="RPZ25" s="152"/>
      <c r="RQA25" s="152"/>
      <c r="RQB25" s="152"/>
      <c r="RQC25" s="152"/>
      <c r="RQD25" s="152"/>
      <c r="RQE25" s="152"/>
      <c r="RQF25" s="152"/>
      <c r="RQG25" s="152"/>
      <c r="RQH25" s="152"/>
      <c r="RQI25" s="152"/>
      <c r="RQJ25" s="152"/>
      <c r="RQK25" s="152"/>
      <c r="RQL25" s="152"/>
      <c r="RQM25" s="152"/>
      <c r="RQN25" s="152"/>
      <c r="RQO25" s="152"/>
      <c r="RQP25" s="152"/>
      <c r="RQQ25" s="152"/>
      <c r="RQR25" s="152"/>
      <c r="RQS25" s="152"/>
      <c r="RQT25" s="152"/>
      <c r="RQU25" s="152"/>
      <c r="RQV25" s="152"/>
      <c r="RQW25" s="152"/>
      <c r="RQX25" s="152"/>
      <c r="RQY25" s="152"/>
      <c r="RQZ25" s="152"/>
      <c r="RRA25" s="152"/>
      <c r="RRB25" s="152"/>
      <c r="RRC25" s="152"/>
      <c r="RRD25" s="152"/>
      <c r="RRE25" s="152"/>
      <c r="RRF25" s="152"/>
      <c r="RRG25" s="152"/>
      <c r="RRH25" s="152"/>
      <c r="RRI25" s="152"/>
      <c r="RRJ25" s="152"/>
      <c r="RRK25" s="152"/>
      <c r="RRL25" s="152"/>
      <c r="RRM25" s="152"/>
      <c r="RRN25" s="152"/>
      <c r="RRO25" s="152"/>
      <c r="RRP25" s="152"/>
      <c r="RRQ25" s="152"/>
      <c r="RRR25" s="152"/>
      <c r="RRS25" s="152"/>
      <c r="RRT25" s="152"/>
      <c r="RRU25" s="152"/>
      <c r="RRV25" s="152"/>
      <c r="RRW25" s="152"/>
      <c r="RRX25" s="152"/>
      <c r="RRY25" s="152"/>
      <c r="RRZ25" s="152"/>
      <c r="RSA25" s="152"/>
      <c r="RSB25" s="152"/>
      <c r="RSC25" s="152"/>
      <c r="RSD25" s="152"/>
      <c r="RSE25" s="152"/>
      <c r="RSF25" s="152"/>
      <c r="RSG25" s="152"/>
      <c r="RSH25" s="152"/>
      <c r="RSI25" s="152"/>
      <c r="RSJ25" s="152"/>
      <c r="RSK25" s="152"/>
      <c r="RSL25" s="152"/>
      <c r="RSM25" s="152"/>
      <c r="RSN25" s="152"/>
      <c r="RSO25" s="152"/>
      <c r="RSP25" s="152"/>
      <c r="RSQ25" s="152"/>
      <c r="RSR25" s="152"/>
      <c r="RSS25" s="152"/>
      <c r="RST25" s="152"/>
      <c r="RSU25" s="152"/>
      <c r="RSV25" s="152"/>
      <c r="RSW25" s="152"/>
      <c r="RSX25" s="152"/>
      <c r="RSY25" s="152"/>
      <c r="RSZ25" s="152"/>
      <c r="RTA25" s="152"/>
      <c r="RTB25" s="152"/>
      <c r="RTC25" s="152"/>
      <c r="RTD25" s="152"/>
      <c r="RTE25" s="152"/>
      <c r="RTF25" s="152"/>
      <c r="RTG25" s="152"/>
      <c r="RTH25" s="152"/>
      <c r="RTI25" s="152"/>
      <c r="RTJ25" s="152"/>
      <c r="RTK25" s="152"/>
      <c r="RTL25" s="152"/>
      <c r="RTM25" s="152"/>
      <c r="RTN25" s="152"/>
      <c r="RTO25" s="152"/>
      <c r="RTP25" s="152"/>
      <c r="RTQ25" s="152"/>
      <c r="RTR25" s="152"/>
      <c r="RTS25" s="152"/>
      <c r="RTT25" s="152"/>
      <c r="RTU25" s="152"/>
      <c r="RTV25" s="152"/>
      <c r="RTW25" s="152"/>
      <c r="RTX25" s="152"/>
      <c r="RTY25" s="152"/>
      <c r="RTZ25" s="152"/>
      <c r="RUA25" s="152"/>
      <c r="RUB25" s="152"/>
      <c r="RUC25" s="152"/>
      <c r="RUD25" s="152"/>
      <c r="RUE25" s="152"/>
      <c r="RUF25" s="152"/>
      <c r="RUG25" s="152"/>
      <c r="RUH25" s="152"/>
      <c r="RUI25" s="152"/>
      <c r="RUJ25" s="152"/>
      <c r="RUK25" s="152"/>
      <c r="RUL25" s="152"/>
      <c r="RUM25" s="152"/>
      <c r="RUN25" s="152"/>
      <c r="RUO25" s="152"/>
      <c r="RUP25" s="152"/>
      <c r="RUQ25" s="152"/>
      <c r="RUR25" s="152"/>
      <c r="RUS25" s="152"/>
      <c r="RUT25" s="152"/>
      <c r="RUU25" s="152"/>
      <c r="RUV25" s="152"/>
      <c r="RUW25" s="152"/>
      <c r="RUX25" s="152"/>
      <c r="RUY25" s="152"/>
      <c r="RUZ25" s="152"/>
      <c r="RVA25" s="152"/>
      <c r="RVB25" s="152"/>
      <c r="RVC25" s="152"/>
      <c r="RVD25" s="152"/>
      <c r="RVE25" s="152"/>
      <c r="RVF25" s="152"/>
      <c r="RVG25" s="152"/>
      <c r="RVH25" s="152"/>
      <c r="RVI25" s="152"/>
      <c r="RVJ25" s="152"/>
      <c r="RVK25" s="152"/>
      <c r="RVL25" s="152"/>
      <c r="RVM25" s="152"/>
      <c r="RVN25" s="152"/>
      <c r="RVO25" s="152"/>
      <c r="RVP25" s="152"/>
      <c r="RVQ25" s="152"/>
      <c r="RVR25" s="152"/>
      <c r="RVS25" s="152"/>
      <c r="RVT25" s="152"/>
      <c r="RVU25" s="152"/>
      <c r="RVV25" s="152"/>
      <c r="RVW25" s="152"/>
      <c r="RVX25" s="152"/>
      <c r="RVY25" s="152"/>
      <c r="RVZ25" s="152"/>
      <c r="RWA25" s="152"/>
      <c r="RWB25" s="152"/>
      <c r="RWC25" s="152"/>
      <c r="RWD25" s="152"/>
      <c r="RWE25" s="152"/>
      <c r="RWF25" s="152"/>
      <c r="RWG25" s="152"/>
      <c r="RWH25" s="152"/>
      <c r="RWI25" s="152"/>
      <c r="RWJ25" s="152"/>
      <c r="RWK25" s="152"/>
      <c r="RWL25" s="152"/>
      <c r="RWM25" s="152"/>
      <c r="RWN25" s="152"/>
      <c r="RWO25" s="152"/>
      <c r="RWP25" s="152"/>
      <c r="RWQ25" s="152"/>
      <c r="RWR25" s="152"/>
      <c r="RWS25" s="152"/>
      <c r="RWT25" s="152"/>
      <c r="RWU25" s="152"/>
      <c r="RWV25" s="152"/>
      <c r="RWW25" s="152"/>
      <c r="RWX25" s="152"/>
      <c r="RWY25" s="152"/>
      <c r="RWZ25" s="152"/>
      <c r="RXA25" s="152"/>
      <c r="RXB25" s="152"/>
      <c r="RXC25" s="152"/>
      <c r="RXD25" s="152"/>
      <c r="RXE25" s="152"/>
      <c r="RXF25" s="152"/>
      <c r="RXG25" s="152"/>
      <c r="RXH25" s="152"/>
      <c r="RXI25" s="152"/>
      <c r="RXJ25" s="152"/>
      <c r="RXK25" s="152"/>
      <c r="RXL25" s="152"/>
      <c r="RXM25" s="152"/>
      <c r="RXN25" s="152"/>
      <c r="RXO25" s="152"/>
      <c r="RXP25" s="152"/>
      <c r="RXQ25" s="152"/>
      <c r="RXR25" s="152"/>
      <c r="RXS25" s="152"/>
      <c r="RXT25" s="152"/>
      <c r="RXU25" s="152"/>
      <c r="RXV25" s="152"/>
      <c r="RXW25" s="152"/>
      <c r="RXX25" s="152"/>
      <c r="RXY25" s="152"/>
      <c r="RXZ25" s="152"/>
      <c r="RYA25" s="152"/>
      <c r="RYB25" s="152"/>
      <c r="RYC25" s="152"/>
      <c r="RYD25" s="152"/>
      <c r="RYE25" s="152"/>
      <c r="RYF25" s="152"/>
      <c r="RYG25" s="152"/>
      <c r="RYH25" s="152"/>
      <c r="RYI25" s="152"/>
      <c r="RYJ25" s="152"/>
      <c r="RYK25" s="152"/>
      <c r="RYL25" s="152"/>
      <c r="RYM25" s="152"/>
      <c r="RYN25" s="152"/>
      <c r="RYO25" s="152"/>
      <c r="RYP25" s="152"/>
      <c r="RYQ25" s="152"/>
      <c r="RYR25" s="152"/>
      <c r="RYS25" s="152"/>
      <c r="RYT25" s="152"/>
      <c r="RYU25" s="152"/>
      <c r="RYV25" s="152"/>
      <c r="RYW25" s="152"/>
      <c r="RYX25" s="152"/>
      <c r="RYY25" s="152"/>
      <c r="RYZ25" s="152"/>
      <c r="RZA25" s="152"/>
      <c r="RZB25" s="152"/>
      <c r="RZC25" s="152"/>
      <c r="RZD25" s="152"/>
      <c r="RZE25" s="152"/>
      <c r="RZF25" s="152"/>
      <c r="RZG25" s="152"/>
      <c r="RZH25" s="152"/>
      <c r="RZI25" s="152"/>
      <c r="RZJ25" s="152"/>
      <c r="RZK25" s="152"/>
      <c r="RZL25" s="152"/>
      <c r="RZM25" s="152"/>
      <c r="RZN25" s="152"/>
      <c r="RZO25" s="152"/>
      <c r="RZP25" s="152"/>
      <c r="RZQ25" s="152"/>
      <c r="RZR25" s="152"/>
      <c r="RZS25" s="152"/>
      <c r="RZT25" s="152"/>
      <c r="RZU25" s="152"/>
      <c r="RZV25" s="152"/>
      <c r="RZW25" s="152"/>
      <c r="RZX25" s="152"/>
      <c r="RZY25" s="152"/>
      <c r="RZZ25" s="152"/>
      <c r="SAA25" s="152"/>
      <c r="SAB25" s="152"/>
      <c r="SAC25" s="152"/>
      <c r="SAD25" s="152"/>
      <c r="SAE25" s="152"/>
      <c r="SAF25" s="152"/>
      <c r="SAG25" s="152"/>
      <c r="SAH25" s="152"/>
      <c r="SAI25" s="152"/>
      <c r="SAJ25" s="152"/>
      <c r="SAK25" s="152"/>
      <c r="SAL25" s="152"/>
      <c r="SAM25" s="152"/>
      <c r="SAN25" s="152"/>
      <c r="SAO25" s="152"/>
      <c r="SAP25" s="152"/>
      <c r="SAQ25" s="152"/>
      <c r="SAR25" s="152"/>
      <c r="SAS25" s="152"/>
      <c r="SAT25" s="152"/>
      <c r="SAU25" s="152"/>
      <c r="SAV25" s="152"/>
      <c r="SAW25" s="152"/>
      <c r="SAX25" s="152"/>
      <c r="SAY25" s="152"/>
      <c r="SAZ25" s="152"/>
      <c r="SBA25" s="152"/>
      <c r="SBB25" s="152"/>
      <c r="SBC25" s="152"/>
      <c r="SBD25" s="152"/>
      <c r="SBE25" s="152"/>
      <c r="SBF25" s="152"/>
      <c r="SBG25" s="152"/>
      <c r="SBH25" s="152"/>
      <c r="SBI25" s="152"/>
      <c r="SBJ25" s="152"/>
      <c r="SBK25" s="152"/>
      <c r="SBL25" s="152"/>
      <c r="SBM25" s="152"/>
      <c r="SBN25" s="152"/>
      <c r="SBO25" s="152"/>
      <c r="SBP25" s="152"/>
      <c r="SBQ25" s="152"/>
      <c r="SBR25" s="152"/>
      <c r="SBS25" s="152"/>
      <c r="SBT25" s="152"/>
      <c r="SBU25" s="152"/>
      <c r="SBV25" s="152"/>
      <c r="SBW25" s="152"/>
      <c r="SBX25" s="152"/>
      <c r="SBY25" s="152"/>
      <c r="SBZ25" s="152"/>
      <c r="SCA25" s="152"/>
      <c r="SCB25" s="152"/>
      <c r="SCC25" s="152"/>
      <c r="SCD25" s="152"/>
      <c r="SCE25" s="152"/>
      <c r="SCF25" s="152"/>
      <c r="SCG25" s="152"/>
      <c r="SCH25" s="152"/>
      <c r="SCI25" s="152"/>
      <c r="SCJ25" s="152"/>
      <c r="SCK25" s="152"/>
      <c r="SCL25" s="152"/>
      <c r="SCM25" s="152"/>
      <c r="SCN25" s="152"/>
      <c r="SCO25" s="152"/>
      <c r="SCP25" s="152"/>
      <c r="SCQ25" s="152"/>
      <c r="SCR25" s="152"/>
      <c r="SCS25" s="152"/>
      <c r="SCT25" s="152"/>
      <c r="SCU25" s="152"/>
      <c r="SCV25" s="152"/>
      <c r="SCW25" s="152"/>
      <c r="SCX25" s="152"/>
      <c r="SCY25" s="152"/>
      <c r="SCZ25" s="152"/>
      <c r="SDA25" s="152"/>
      <c r="SDB25" s="152"/>
      <c r="SDC25" s="152"/>
      <c r="SDD25" s="152"/>
      <c r="SDE25" s="152"/>
      <c r="SDF25" s="152"/>
      <c r="SDG25" s="152"/>
      <c r="SDH25" s="152"/>
      <c r="SDI25" s="152"/>
      <c r="SDJ25" s="152"/>
      <c r="SDK25" s="152"/>
      <c r="SDL25" s="152"/>
      <c r="SDM25" s="152"/>
      <c r="SDN25" s="152"/>
      <c r="SDO25" s="152"/>
      <c r="SDP25" s="152"/>
      <c r="SDQ25" s="152"/>
      <c r="SDR25" s="152"/>
      <c r="SDS25" s="152"/>
      <c r="SDT25" s="152"/>
      <c r="SDU25" s="152"/>
      <c r="SDV25" s="152"/>
      <c r="SDW25" s="152"/>
      <c r="SDX25" s="152"/>
      <c r="SDY25" s="152"/>
      <c r="SDZ25" s="152"/>
      <c r="SEA25" s="152"/>
      <c r="SEB25" s="152"/>
      <c r="SEC25" s="152"/>
      <c r="SED25" s="152"/>
      <c r="SEE25" s="152"/>
      <c r="SEF25" s="152"/>
      <c r="SEG25" s="152"/>
      <c r="SEH25" s="152"/>
      <c r="SEI25" s="152"/>
      <c r="SEJ25" s="152"/>
      <c r="SEK25" s="152"/>
      <c r="SEL25" s="152"/>
      <c r="SEM25" s="152"/>
      <c r="SEN25" s="152"/>
      <c r="SEO25" s="152"/>
      <c r="SEP25" s="152"/>
      <c r="SEQ25" s="152"/>
      <c r="SER25" s="152"/>
      <c r="SES25" s="152"/>
      <c r="SET25" s="152"/>
      <c r="SEU25" s="152"/>
      <c r="SEV25" s="152"/>
      <c r="SEW25" s="152"/>
      <c r="SEX25" s="152"/>
      <c r="SEY25" s="152"/>
      <c r="SEZ25" s="152"/>
      <c r="SFA25" s="152"/>
      <c r="SFB25" s="152"/>
      <c r="SFC25" s="152"/>
      <c r="SFD25" s="152"/>
      <c r="SFE25" s="152"/>
      <c r="SFF25" s="152"/>
      <c r="SFG25" s="152"/>
      <c r="SFH25" s="152"/>
      <c r="SFI25" s="152"/>
      <c r="SFJ25" s="152"/>
      <c r="SFK25" s="152"/>
      <c r="SFL25" s="152"/>
      <c r="SFM25" s="152"/>
      <c r="SFN25" s="152"/>
      <c r="SFO25" s="152"/>
      <c r="SFP25" s="152"/>
      <c r="SFQ25" s="152"/>
      <c r="SFR25" s="152"/>
      <c r="SFS25" s="152"/>
      <c r="SFT25" s="152"/>
      <c r="SFU25" s="152"/>
      <c r="SFV25" s="152"/>
      <c r="SFW25" s="152"/>
      <c r="SFX25" s="152"/>
      <c r="SFY25" s="152"/>
      <c r="SFZ25" s="152"/>
      <c r="SGA25" s="152"/>
      <c r="SGB25" s="152"/>
      <c r="SGC25" s="152"/>
      <c r="SGD25" s="152"/>
      <c r="SGE25" s="152"/>
      <c r="SGF25" s="152"/>
      <c r="SGG25" s="152"/>
      <c r="SGH25" s="152"/>
      <c r="SGI25" s="152"/>
      <c r="SGJ25" s="152"/>
      <c r="SGK25" s="152"/>
      <c r="SGL25" s="152"/>
      <c r="SGM25" s="152"/>
      <c r="SGN25" s="152"/>
      <c r="SGO25" s="152"/>
      <c r="SGP25" s="152"/>
      <c r="SGQ25" s="152"/>
      <c r="SGR25" s="152"/>
      <c r="SGS25" s="152"/>
      <c r="SGT25" s="152"/>
      <c r="SGU25" s="152"/>
      <c r="SGV25" s="152"/>
      <c r="SGW25" s="152"/>
      <c r="SGX25" s="152"/>
      <c r="SGY25" s="152"/>
      <c r="SGZ25" s="152"/>
      <c r="SHA25" s="152"/>
      <c r="SHB25" s="152"/>
      <c r="SHC25" s="152"/>
      <c r="SHD25" s="152"/>
      <c r="SHE25" s="152"/>
      <c r="SHF25" s="152"/>
      <c r="SHG25" s="152"/>
      <c r="SHH25" s="152"/>
      <c r="SHI25" s="152"/>
      <c r="SHJ25" s="152"/>
      <c r="SHK25" s="152"/>
      <c r="SHL25" s="152"/>
      <c r="SHM25" s="152"/>
      <c r="SHN25" s="152"/>
      <c r="SHO25" s="152"/>
      <c r="SHP25" s="152"/>
      <c r="SHQ25" s="152"/>
      <c r="SHR25" s="152"/>
      <c r="SHS25" s="152"/>
      <c r="SHT25" s="152"/>
      <c r="SHU25" s="152"/>
      <c r="SHV25" s="152"/>
      <c r="SHW25" s="152"/>
      <c r="SHX25" s="152"/>
      <c r="SHY25" s="152"/>
      <c r="SHZ25" s="152"/>
      <c r="SIA25" s="152"/>
      <c r="SIB25" s="152"/>
      <c r="SIC25" s="152"/>
      <c r="SID25" s="152"/>
      <c r="SIE25" s="152"/>
      <c r="SIF25" s="152"/>
      <c r="SIG25" s="152"/>
      <c r="SIH25" s="152"/>
      <c r="SII25" s="152"/>
      <c r="SIJ25" s="152"/>
      <c r="SIK25" s="152"/>
      <c r="SIL25" s="152"/>
      <c r="SIM25" s="152"/>
      <c r="SIN25" s="152"/>
      <c r="SIO25" s="152"/>
      <c r="SIP25" s="152"/>
      <c r="SIQ25" s="152"/>
      <c r="SIR25" s="152"/>
      <c r="SIS25" s="152"/>
      <c r="SIT25" s="152"/>
      <c r="SIU25" s="152"/>
      <c r="SIV25" s="152"/>
      <c r="SIW25" s="152"/>
      <c r="SIX25" s="152"/>
      <c r="SIY25" s="152"/>
      <c r="SIZ25" s="152"/>
      <c r="SJA25" s="152"/>
      <c r="SJB25" s="152"/>
      <c r="SJC25" s="152"/>
      <c r="SJD25" s="152"/>
      <c r="SJE25" s="152"/>
      <c r="SJF25" s="152"/>
      <c r="SJG25" s="152"/>
      <c r="SJH25" s="152"/>
      <c r="SJI25" s="152"/>
      <c r="SJJ25" s="152"/>
      <c r="SJK25" s="152"/>
      <c r="SJL25" s="152"/>
      <c r="SJM25" s="152"/>
      <c r="SJN25" s="152"/>
      <c r="SJO25" s="152"/>
      <c r="SJP25" s="152"/>
      <c r="SJQ25" s="152"/>
      <c r="SJR25" s="152"/>
      <c r="SJS25" s="152"/>
      <c r="SJT25" s="152"/>
      <c r="SJU25" s="152"/>
      <c r="SJV25" s="152"/>
      <c r="SJW25" s="152"/>
      <c r="SJX25" s="152"/>
      <c r="SJY25" s="152"/>
      <c r="SJZ25" s="152"/>
      <c r="SKA25" s="152"/>
      <c r="SKB25" s="152"/>
      <c r="SKC25" s="152"/>
      <c r="SKD25" s="152"/>
      <c r="SKE25" s="152"/>
      <c r="SKF25" s="152"/>
      <c r="SKG25" s="152"/>
      <c r="SKH25" s="152"/>
      <c r="SKI25" s="152"/>
      <c r="SKJ25" s="152"/>
      <c r="SKK25" s="152"/>
      <c r="SKL25" s="152"/>
      <c r="SKM25" s="152"/>
      <c r="SKN25" s="152"/>
      <c r="SKO25" s="152"/>
      <c r="SKP25" s="152"/>
      <c r="SKQ25" s="152"/>
      <c r="SKR25" s="152"/>
      <c r="SKS25" s="152"/>
      <c r="SKT25" s="152"/>
      <c r="SKU25" s="152"/>
      <c r="SKV25" s="152"/>
      <c r="SKW25" s="152"/>
      <c r="SKX25" s="152"/>
      <c r="SKY25" s="152"/>
      <c r="SKZ25" s="152"/>
      <c r="SLA25" s="152"/>
      <c r="SLB25" s="152"/>
      <c r="SLC25" s="152"/>
      <c r="SLD25" s="152"/>
      <c r="SLE25" s="152"/>
      <c r="SLF25" s="152"/>
      <c r="SLG25" s="152"/>
      <c r="SLH25" s="152"/>
      <c r="SLI25" s="152"/>
      <c r="SLJ25" s="152"/>
      <c r="SLK25" s="152"/>
      <c r="SLL25" s="152"/>
      <c r="SLM25" s="152"/>
      <c r="SLN25" s="152"/>
      <c r="SLO25" s="152"/>
      <c r="SLP25" s="152"/>
      <c r="SLQ25" s="152"/>
      <c r="SLR25" s="152"/>
      <c r="SLS25" s="152"/>
      <c r="SLT25" s="152"/>
      <c r="SLU25" s="152"/>
      <c r="SLV25" s="152"/>
      <c r="SLW25" s="152"/>
      <c r="SLX25" s="152"/>
      <c r="SLY25" s="152"/>
      <c r="SLZ25" s="152"/>
      <c r="SMA25" s="152"/>
      <c r="SMB25" s="152"/>
      <c r="SMC25" s="152"/>
      <c r="SMD25" s="152"/>
      <c r="SME25" s="152"/>
      <c r="SMF25" s="152"/>
      <c r="SMG25" s="152"/>
      <c r="SMH25" s="152"/>
      <c r="SMI25" s="152"/>
      <c r="SMJ25" s="152"/>
      <c r="SMK25" s="152"/>
      <c r="SML25" s="152"/>
      <c r="SMM25" s="152"/>
      <c r="SMN25" s="152"/>
      <c r="SMO25" s="152"/>
      <c r="SMP25" s="152"/>
      <c r="SMQ25" s="152"/>
      <c r="SMR25" s="152"/>
      <c r="SMS25" s="152"/>
      <c r="SMT25" s="152"/>
      <c r="SMU25" s="152"/>
      <c r="SMV25" s="152"/>
      <c r="SMW25" s="152"/>
      <c r="SMX25" s="152"/>
      <c r="SMY25" s="152"/>
      <c r="SMZ25" s="152"/>
      <c r="SNA25" s="152"/>
      <c r="SNB25" s="152"/>
      <c r="SNC25" s="152"/>
      <c r="SND25" s="152"/>
      <c r="SNE25" s="152"/>
      <c r="SNF25" s="152"/>
      <c r="SNG25" s="152"/>
      <c r="SNH25" s="152"/>
      <c r="SNI25" s="152"/>
      <c r="SNJ25" s="152"/>
      <c r="SNK25" s="152"/>
      <c r="SNL25" s="152"/>
      <c r="SNM25" s="152"/>
      <c r="SNN25" s="152"/>
      <c r="SNO25" s="152"/>
      <c r="SNP25" s="152"/>
      <c r="SNQ25" s="152"/>
      <c r="SNR25" s="152"/>
      <c r="SNS25" s="152"/>
      <c r="SNT25" s="152"/>
      <c r="SNU25" s="152"/>
      <c r="SNV25" s="152"/>
      <c r="SNW25" s="152"/>
      <c r="SNX25" s="152"/>
      <c r="SNY25" s="152"/>
      <c r="SNZ25" s="152"/>
      <c r="SOA25" s="152"/>
      <c r="SOB25" s="152"/>
      <c r="SOC25" s="152"/>
      <c r="SOD25" s="152"/>
      <c r="SOE25" s="152"/>
      <c r="SOF25" s="152"/>
      <c r="SOG25" s="152"/>
      <c r="SOH25" s="152"/>
      <c r="SOI25" s="152"/>
      <c r="SOJ25" s="152"/>
      <c r="SOK25" s="152"/>
      <c r="SOL25" s="152"/>
      <c r="SOM25" s="152"/>
      <c r="SON25" s="152"/>
      <c r="SOO25" s="152"/>
      <c r="SOP25" s="152"/>
      <c r="SOQ25" s="152"/>
      <c r="SOR25" s="152"/>
      <c r="SOS25" s="152"/>
      <c r="SOT25" s="152"/>
      <c r="SOU25" s="152"/>
      <c r="SOV25" s="152"/>
      <c r="SOW25" s="152"/>
      <c r="SOX25" s="152"/>
      <c r="SOY25" s="152"/>
      <c r="SOZ25" s="152"/>
      <c r="SPA25" s="152"/>
      <c r="SPB25" s="152"/>
      <c r="SPC25" s="152"/>
      <c r="SPD25" s="152"/>
      <c r="SPE25" s="152"/>
      <c r="SPF25" s="152"/>
      <c r="SPG25" s="152"/>
      <c r="SPH25" s="152"/>
      <c r="SPI25" s="152"/>
      <c r="SPJ25" s="152"/>
      <c r="SPK25" s="152"/>
      <c r="SPL25" s="152"/>
      <c r="SPM25" s="152"/>
      <c r="SPN25" s="152"/>
      <c r="SPO25" s="152"/>
      <c r="SPP25" s="152"/>
      <c r="SPQ25" s="152"/>
      <c r="SPR25" s="152"/>
      <c r="SPS25" s="152"/>
      <c r="SPT25" s="152"/>
      <c r="SPU25" s="152"/>
      <c r="SPV25" s="152"/>
      <c r="SPW25" s="152"/>
      <c r="SPX25" s="152"/>
      <c r="SPY25" s="152"/>
      <c r="SPZ25" s="152"/>
      <c r="SQA25" s="152"/>
      <c r="SQB25" s="152"/>
      <c r="SQC25" s="152"/>
      <c r="SQD25" s="152"/>
      <c r="SQE25" s="152"/>
      <c r="SQF25" s="152"/>
      <c r="SQG25" s="152"/>
      <c r="SQH25" s="152"/>
      <c r="SQI25" s="152"/>
      <c r="SQJ25" s="152"/>
      <c r="SQK25" s="152"/>
      <c r="SQL25" s="152"/>
      <c r="SQM25" s="152"/>
      <c r="SQN25" s="152"/>
      <c r="SQO25" s="152"/>
      <c r="SQP25" s="152"/>
      <c r="SQQ25" s="152"/>
      <c r="SQR25" s="152"/>
      <c r="SQS25" s="152"/>
      <c r="SQT25" s="152"/>
      <c r="SQU25" s="152"/>
      <c r="SQV25" s="152"/>
      <c r="SQW25" s="152"/>
      <c r="SQX25" s="152"/>
      <c r="SQY25" s="152"/>
      <c r="SQZ25" s="152"/>
      <c r="SRA25" s="152"/>
      <c r="SRB25" s="152"/>
      <c r="SRC25" s="152"/>
      <c r="SRD25" s="152"/>
      <c r="SRE25" s="152"/>
      <c r="SRF25" s="152"/>
      <c r="SRG25" s="152"/>
      <c r="SRH25" s="152"/>
      <c r="SRI25" s="152"/>
      <c r="SRJ25" s="152"/>
      <c r="SRK25" s="152"/>
      <c r="SRL25" s="152"/>
      <c r="SRM25" s="152"/>
      <c r="SRN25" s="152"/>
      <c r="SRO25" s="152"/>
      <c r="SRP25" s="152"/>
      <c r="SRQ25" s="152"/>
      <c r="SRR25" s="152"/>
      <c r="SRS25" s="152"/>
      <c r="SRT25" s="152"/>
      <c r="SRU25" s="152"/>
      <c r="SRV25" s="152"/>
      <c r="SRW25" s="152"/>
      <c r="SRX25" s="152"/>
      <c r="SRY25" s="152"/>
      <c r="SRZ25" s="152"/>
      <c r="SSA25" s="152"/>
      <c r="SSB25" s="152"/>
      <c r="SSC25" s="152"/>
      <c r="SSD25" s="152"/>
      <c r="SSE25" s="152"/>
      <c r="SSF25" s="152"/>
      <c r="SSG25" s="152"/>
      <c r="SSH25" s="152"/>
      <c r="SSI25" s="152"/>
      <c r="SSJ25" s="152"/>
      <c r="SSK25" s="152"/>
      <c r="SSL25" s="152"/>
      <c r="SSM25" s="152"/>
      <c r="SSN25" s="152"/>
      <c r="SSO25" s="152"/>
      <c r="SSP25" s="152"/>
      <c r="SSQ25" s="152"/>
      <c r="SSR25" s="152"/>
      <c r="SSS25" s="152"/>
      <c r="SST25" s="152"/>
      <c r="SSU25" s="152"/>
      <c r="SSV25" s="152"/>
      <c r="SSW25" s="152"/>
      <c r="SSX25" s="152"/>
      <c r="SSY25" s="152"/>
      <c r="SSZ25" s="152"/>
      <c r="STA25" s="152"/>
      <c r="STB25" s="152"/>
      <c r="STC25" s="152"/>
      <c r="STD25" s="152"/>
      <c r="STE25" s="152"/>
      <c r="STF25" s="152"/>
      <c r="STG25" s="152"/>
      <c r="STH25" s="152"/>
      <c r="STI25" s="152"/>
      <c r="STJ25" s="152"/>
      <c r="STK25" s="152"/>
      <c r="STL25" s="152"/>
      <c r="STM25" s="152"/>
      <c r="STN25" s="152"/>
      <c r="STO25" s="152"/>
      <c r="STP25" s="152"/>
      <c r="STQ25" s="152"/>
      <c r="STR25" s="152"/>
      <c r="STS25" s="152"/>
      <c r="STT25" s="152"/>
      <c r="STU25" s="152"/>
      <c r="STV25" s="152"/>
      <c r="STW25" s="152"/>
      <c r="STX25" s="152"/>
      <c r="STY25" s="152"/>
      <c r="STZ25" s="152"/>
      <c r="SUA25" s="152"/>
      <c r="SUB25" s="152"/>
      <c r="SUC25" s="152"/>
      <c r="SUD25" s="152"/>
      <c r="SUE25" s="152"/>
      <c r="SUF25" s="152"/>
      <c r="SUG25" s="152"/>
      <c r="SUH25" s="152"/>
      <c r="SUI25" s="152"/>
      <c r="SUJ25" s="152"/>
      <c r="SUK25" s="152"/>
      <c r="SUL25" s="152"/>
      <c r="SUM25" s="152"/>
      <c r="SUN25" s="152"/>
      <c r="SUO25" s="152"/>
      <c r="SUP25" s="152"/>
      <c r="SUQ25" s="152"/>
      <c r="SUR25" s="152"/>
      <c r="SUS25" s="152"/>
      <c r="SUT25" s="152"/>
      <c r="SUU25" s="152"/>
      <c r="SUV25" s="152"/>
      <c r="SUW25" s="152"/>
      <c r="SUX25" s="152"/>
      <c r="SUY25" s="152"/>
      <c r="SUZ25" s="152"/>
      <c r="SVA25" s="152"/>
      <c r="SVB25" s="152"/>
      <c r="SVC25" s="152"/>
      <c r="SVD25" s="152"/>
      <c r="SVE25" s="152"/>
      <c r="SVF25" s="152"/>
      <c r="SVG25" s="152"/>
      <c r="SVH25" s="152"/>
      <c r="SVI25" s="152"/>
      <c r="SVJ25" s="152"/>
      <c r="SVK25" s="152"/>
      <c r="SVL25" s="152"/>
      <c r="SVM25" s="152"/>
      <c r="SVN25" s="152"/>
      <c r="SVO25" s="152"/>
      <c r="SVP25" s="152"/>
      <c r="SVQ25" s="152"/>
      <c r="SVR25" s="152"/>
      <c r="SVS25" s="152"/>
      <c r="SVT25" s="152"/>
      <c r="SVU25" s="152"/>
      <c r="SVV25" s="152"/>
      <c r="SVW25" s="152"/>
      <c r="SVX25" s="152"/>
      <c r="SVY25" s="152"/>
      <c r="SVZ25" s="152"/>
      <c r="SWA25" s="152"/>
      <c r="SWB25" s="152"/>
      <c r="SWC25" s="152"/>
      <c r="SWD25" s="152"/>
      <c r="SWE25" s="152"/>
      <c r="SWF25" s="152"/>
      <c r="SWG25" s="152"/>
      <c r="SWH25" s="152"/>
      <c r="SWI25" s="152"/>
      <c r="SWJ25" s="152"/>
      <c r="SWK25" s="152"/>
      <c r="SWL25" s="152"/>
      <c r="SWM25" s="152"/>
      <c r="SWN25" s="152"/>
      <c r="SWO25" s="152"/>
      <c r="SWP25" s="152"/>
      <c r="SWQ25" s="152"/>
      <c r="SWR25" s="152"/>
      <c r="SWS25" s="152"/>
      <c r="SWT25" s="152"/>
      <c r="SWU25" s="152"/>
      <c r="SWV25" s="152"/>
      <c r="SWW25" s="152"/>
      <c r="SWX25" s="152"/>
      <c r="SWY25" s="152"/>
      <c r="SWZ25" s="152"/>
      <c r="SXA25" s="152"/>
      <c r="SXB25" s="152"/>
      <c r="SXC25" s="152"/>
      <c r="SXD25" s="152"/>
      <c r="SXE25" s="152"/>
      <c r="SXF25" s="152"/>
      <c r="SXG25" s="152"/>
      <c r="SXH25" s="152"/>
      <c r="SXI25" s="152"/>
      <c r="SXJ25" s="152"/>
      <c r="SXK25" s="152"/>
      <c r="SXL25" s="152"/>
      <c r="SXM25" s="152"/>
      <c r="SXN25" s="152"/>
      <c r="SXO25" s="152"/>
      <c r="SXP25" s="152"/>
      <c r="SXQ25" s="152"/>
      <c r="SXR25" s="152"/>
      <c r="SXS25" s="152"/>
      <c r="SXT25" s="152"/>
      <c r="SXU25" s="152"/>
      <c r="SXV25" s="152"/>
      <c r="SXW25" s="152"/>
      <c r="SXX25" s="152"/>
      <c r="SXY25" s="152"/>
      <c r="SXZ25" s="152"/>
      <c r="SYA25" s="152"/>
      <c r="SYB25" s="152"/>
      <c r="SYC25" s="152"/>
      <c r="SYD25" s="152"/>
      <c r="SYE25" s="152"/>
      <c r="SYF25" s="152"/>
      <c r="SYG25" s="152"/>
      <c r="SYH25" s="152"/>
      <c r="SYI25" s="152"/>
      <c r="SYJ25" s="152"/>
      <c r="SYK25" s="152"/>
      <c r="SYL25" s="152"/>
      <c r="SYM25" s="152"/>
      <c r="SYN25" s="152"/>
      <c r="SYO25" s="152"/>
      <c r="SYP25" s="152"/>
      <c r="SYQ25" s="152"/>
      <c r="SYR25" s="152"/>
      <c r="SYS25" s="152"/>
      <c r="SYT25" s="152"/>
      <c r="SYU25" s="152"/>
      <c r="SYV25" s="152"/>
      <c r="SYW25" s="152"/>
      <c r="SYX25" s="152"/>
      <c r="SYY25" s="152"/>
      <c r="SYZ25" s="152"/>
      <c r="SZA25" s="152"/>
      <c r="SZB25" s="152"/>
      <c r="SZC25" s="152"/>
      <c r="SZD25" s="152"/>
      <c r="SZE25" s="152"/>
      <c r="SZF25" s="152"/>
      <c r="SZG25" s="152"/>
      <c r="SZH25" s="152"/>
      <c r="SZI25" s="152"/>
      <c r="SZJ25" s="152"/>
      <c r="SZK25" s="152"/>
      <c r="SZL25" s="152"/>
      <c r="SZM25" s="152"/>
      <c r="SZN25" s="152"/>
      <c r="SZO25" s="152"/>
      <c r="SZP25" s="152"/>
      <c r="SZQ25" s="152"/>
      <c r="SZR25" s="152"/>
      <c r="SZS25" s="152"/>
      <c r="SZT25" s="152"/>
      <c r="SZU25" s="152"/>
      <c r="SZV25" s="152"/>
      <c r="SZW25" s="152"/>
      <c r="SZX25" s="152"/>
      <c r="SZY25" s="152"/>
      <c r="SZZ25" s="152"/>
      <c r="TAA25" s="152"/>
      <c r="TAB25" s="152"/>
      <c r="TAC25" s="152"/>
      <c r="TAD25" s="152"/>
      <c r="TAE25" s="152"/>
      <c r="TAF25" s="152"/>
      <c r="TAG25" s="152"/>
      <c r="TAH25" s="152"/>
      <c r="TAI25" s="152"/>
      <c r="TAJ25" s="152"/>
      <c r="TAK25" s="152"/>
      <c r="TAL25" s="152"/>
      <c r="TAM25" s="152"/>
      <c r="TAN25" s="152"/>
      <c r="TAO25" s="152"/>
      <c r="TAP25" s="152"/>
      <c r="TAQ25" s="152"/>
      <c r="TAR25" s="152"/>
      <c r="TAS25" s="152"/>
      <c r="TAT25" s="152"/>
      <c r="TAU25" s="152"/>
      <c r="TAV25" s="152"/>
      <c r="TAW25" s="152"/>
      <c r="TAX25" s="152"/>
      <c r="TAY25" s="152"/>
      <c r="TAZ25" s="152"/>
      <c r="TBA25" s="152"/>
      <c r="TBB25" s="152"/>
      <c r="TBC25" s="152"/>
      <c r="TBD25" s="152"/>
      <c r="TBE25" s="152"/>
      <c r="TBF25" s="152"/>
      <c r="TBG25" s="152"/>
      <c r="TBH25" s="152"/>
      <c r="TBI25" s="152"/>
      <c r="TBJ25" s="152"/>
      <c r="TBK25" s="152"/>
      <c r="TBL25" s="152"/>
      <c r="TBM25" s="152"/>
      <c r="TBN25" s="152"/>
      <c r="TBO25" s="152"/>
      <c r="TBP25" s="152"/>
      <c r="TBQ25" s="152"/>
      <c r="TBR25" s="152"/>
      <c r="TBS25" s="152"/>
      <c r="TBT25" s="152"/>
      <c r="TBU25" s="152"/>
      <c r="TBV25" s="152"/>
      <c r="TBW25" s="152"/>
      <c r="TBX25" s="152"/>
      <c r="TBY25" s="152"/>
      <c r="TBZ25" s="152"/>
      <c r="TCA25" s="152"/>
      <c r="TCB25" s="152"/>
      <c r="TCC25" s="152"/>
      <c r="TCD25" s="152"/>
      <c r="TCE25" s="152"/>
      <c r="TCF25" s="152"/>
      <c r="TCG25" s="152"/>
      <c r="TCH25" s="152"/>
      <c r="TCI25" s="152"/>
      <c r="TCJ25" s="152"/>
      <c r="TCK25" s="152"/>
      <c r="TCL25" s="152"/>
      <c r="TCM25" s="152"/>
      <c r="TCN25" s="152"/>
      <c r="TCO25" s="152"/>
      <c r="TCP25" s="152"/>
      <c r="TCQ25" s="152"/>
      <c r="TCR25" s="152"/>
      <c r="TCS25" s="152"/>
      <c r="TCT25" s="152"/>
      <c r="TCU25" s="152"/>
      <c r="TCV25" s="152"/>
      <c r="TCW25" s="152"/>
      <c r="TCX25" s="152"/>
      <c r="TCY25" s="152"/>
      <c r="TCZ25" s="152"/>
      <c r="TDA25" s="152"/>
      <c r="TDB25" s="152"/>
      <c r="TDC25" s="152"/>
      <c r="TDD25" s="152"/>
      <c r="TDE25" s="152"/>
      <c r="TDF25" s="152"/>
      <c r="TDG25" s="152"/>
      <c r="TDH25" s="152"/>
      <c r="TDI25" s="152"/>
      <c r="TDJ25" s="152"/>
      <c r="TDK25" s="152"/>
      <c r="TDL25" s="152"/>
      <c r="TDM25" s="152"/>
      <c r="TDN25" s="152"/>
      <c r="TDO25" s="152"/>
      <c r="TDP25" s="152"/>
      <c r="TDQ25" s="152"/>
      <c r="TDR25" s="152"/>
      <c r="TDS25" s="152"/>
      <c r="TDT25" s="152"/>
      <c r="TDU25" s="152"/>
      <c r="TDV25" s="152"/>
      <c r="TDW25" s="152"/>
      <c r="TDX25" s="152"/>
      <c r="TDY25" s="152"/>
      <c r="TDZ25" s="152"/>
      <c r="TEA25" s="152"/>
      <c r="TEB25" s="152"/>
      <c r="TEC25" s="152"/>
      <c r="TED25" s="152"/>
      <c r="TEE25" s="152"/>
      <c r="TEF25" s="152"/>
      <c r="TEG25" s="152"/>
      <c r="TEH25" s="152"/>
      <c r="TEI25" s="152"/>
      <c r="TEJ25" s="152"/>
      <c r="TEK25" s="152"/>
      <c r="TEL25" s="152"/>
      <c r="TEM25" s="152"/>
      <c r="TEN25" s="152"/>
      <c r="TEO25" s="152"/>
      <c r="TEP25" s="152"/>
      <c r="TEQ25" s="152"/>
      <c r="TER25" s="152"/>
      <c r="TES25" s="152"/>
      <c r="TET25" s="152"/>
      <c r="TEU25" s="152"/>
      <c r="TEV25" s="152"/>
      <c r="TEW25" s="152"/>
      <c r="TEX25" s="152"/>
      <c r="TEY25" s="152"/>
      <c r="TEZ25" s="152"/>
      <c r="TFA25" s="152"/>
      <c r="TFB25" s="152"/>
      <c r="TFC25" s="152"/>
      <c r="TFD25" s="152"/>
      <c r="TFE25" s="152"/>
      <c r="TFF25" s="152"/>
      <c r="TFG25" s="152"/>
      <c r="TFH25" s="152"/>
      <c r="TFI25" s="152"/>
      <c r="TFJ25" s="152"/>
      <c r="TFK25" s="152"/>
      <c r="TFL25" s="152"/>
      <c r="TFM25" s="152"/>
      <c r="TFN25" s="152"/>
      <c r="TFO25" s="152"/>
      <c r="TFP25" s="152"/>
      <c r="TFQ25" s="152"/>
      <c r="TFR25" s="152"/>
      <c r="TFS25" s="152"/>
      <c r="TFT25" s="152"/>
      <c r="TFU25" s="152"/>
      <c r="TFV25" s="152"/>
      <c r="TFW25" s="152"/>
      <c r="TFX25" s="152"/>
      <c r="TFY25" s="152"/>
      <c r="TFZ25" s="152"/>
      <c r="TGA25" s="152"/>
      <c r="TGB25" s="152"/>
      <c r="TGC25" s="152"/>
      <c r="TGD25" s="152"/>
      <c r="TGE25" s="152"/>
      <c r="TGF25" s="152"/>
      <c r="TGG25" s="152"/>
      <c r="TGH25" s="152"/>
      <c r="TGI25" s="152"/>
      <c r="TGJ25" s="152"/>
      <c r="TGK25" s="152"/>
      <c r="TGL25" s="152"/>
      <c r="TGM25" s="152"/>
      <c r="TGN25" s="152"/>
      <c r="TGO25" s="152"/>
      <c r="TGP25" s="152"/>
      <c r="TGQ25" s="152"/>
      <c r="TGR25" s="152"/>
      <c r="TGS25" s="152"/>
      <c r="TGT25" s="152"/>
      <c r="TGU25" s="152"/>
      <c r="TGV25" s="152"/>
      <c r="TGW25" s="152"/>
      <c r="TGX25" s="152"/>
      <c r="TGY25" s="152"/>
      <c r="TGZ25" s="152"/>
      <c r="THA25" s="152"/>
      <c r="THB25" s="152"/>
      <c r="THC25" s="152"/>
      <c r="THD25" s="152"/>
      <c r="THE25" s="152"/>
      <c r="THF25" s="152"/>
      <c r="THG25" s="152"/>
      <c r="THH25" s="152"/>
      <c r="THI25" s="152"/>
      <c r="THJ25" s="152"/>
      <c r="THK25" s="152"/>
      <c r="THL25" s="152"/>
      <c r="THM25" s="152"/>
      <c r="THN25" s="152"/>
      <c r="THO25" s="152"/>
      <c r="THP25" s="152"/>
      <c r="THQ25" s="152"/>
      <c r="THR25" s="152"/>
      <c r="THS25" s="152"/>
      <c r="THT25" s="152"/>
      <c r="THU25" s="152"/>
      <c r="THV25" s="152"/>
      <c r="THW25" s="152"/>
      <c r="THX25" s="152"/>
      <c r="THY25" s="152"/>
      <c r="THZ25" s="152"/>
      <c r="TIA25" s="152"/>
      <c r="TIB25" s="152"/>
      <c r="TIC25" s="152"/>
      <c r="TID25" s="152"/>
      <c r="TIE25" s="152"/>
      <c r="TIF25" s="152"/>
      <c r="TIG25" s="152"/>
      <c r="TIH25" s="152"/>
      <c r="TII25" s="152"/>
      <c r="TIJ25" s="152"/>
      <c r="TIK25" s="152"/>
      <c r="TIL25" s="152"/>
      <c r="TIM25" s="152"/>
      <c r="TIN25" s="152"/>
      <c r="TIO25" s="152"/>
      <c r="TIP25" s="152"/>
      <c r="TIQ25" s="152"/>
      <c r="TIR25" s="152"/>
      <c r="TIS25" s="152"/>
      <c r="TIT25" s="152"/>
      <c r="TIU25" s="152"/>
      <c r="TIV25" s="152"/>
      <c r="TIW25" s="152"/>
      <c r="TIX25" s="152"/>
      <c r="TIY25" s="152"/>
      <c r="TIZ25" s="152"/>
      <c r="TJA25" s="152"/>
      <c r="TJB25" s="152"/>
      <c r="TJC25" s="152"/>
      <c r="TJD25" s="152"/>
      <c r="TJE25" s="152"/>
      <c r="TJF25" s="152"/>
      <c r="TJG25" s="152"/>
      <c r="TJH25" s="152"/>
      <c r="TJI25" s="152"/>
      <c r="TJJ25" s="152"/>
      <c r="TJK25" s="152"/>
      <c r="TJL25" s="152"/>
      <c r="TJM25" s="152"/>
      <c r="TJN25" s="152"/>
      <c r="TJO25" s="152"/>
      <c r="TJP25" s="152"/>
      <c r="TJQ25" s="152"/>
      <c r="TJR25" s="152"/>
      <c r="TJS25" s="152"/>
      <c r="TJT25" s="152"/>
      <c r="TJU25" s="152"/>
      <c r="TJV25" s="152"/>
      <c r="TJW25" s="152"/>
      <c r="TJX25" s="152"/>
      <c r="TJY25" s="152"/>
      <c r="TJZ25" s="152"/>
      <c r="TKA25" s="152"/>
      <c r="TKB25" s="152"/>
      <c r="TKC25" s="152"/>
      <c r="TKD25" s="152"/>
      <c r="TKE25" s="152"/>
      <c r="TKF25" s="152"/>
      <c r="TKG25" s="152"/>
      <c r="TKH25" s="152"/>
      <c r="TKI25" s="152"/>
      <c r="TKJ25" s="152"/>
      <c r="TKK25" s="152"/>
      <c r="TKL25" s="152"/>
      <c r="TKM25" s="152"/>
      <c r="TKN25" s="152"/>
      <c r="TKO25" s="152"/>
      <c r="TKP25" s="152"/>
      <c r="TKQ25" s="152"/>
      <c r="TKR25" s="152"/>
      <c r="TKS25" s="152"/>
      <c r="TKT25" s="152"/>
      <c r="TKU25" s="152"/>
      <c r="TKV25" s="152"/>
      <c r="TKW25" s="152"/>
      <c r="TKX25" s="152"/>
      <c r="TKY25" s="152"/>
      <c r="TKZ25" s="152"/>
      <c r="TLA25" s="152"/>
      <c r="TLB25" s="152"/>
      <c r="TLC25" s="152"/>
      <c r="TLD25" s="152"/>
      <c r="TLE25" s="152"/>
      <c r="TLF25" s="152"/>
      <c r="TLG25" s="152"/>
      <c r="TLH25" s="152"/>
      <c r="TLI25" s="152"/>
      <c r="TLJ25" s="152"/>
      <c r="TLK25" s="152"/>
      <c r="TLL25" s="152"/>
      <c r="TLM25" s="152"/>
      <c r="TLN25" s="152"/>
      <c r="TLO25" s="152"/>
      <c r="TLP25" s="152"/>
      <c r="TLQ25" s="152"/>
      <c r="TLR25" s="152"/>
      <c r="TLS25" s="152"/>
      <c r="TLT25" s="152"/>
      <c r="TLU25" s="152"/>
      <c r="TLV25" s="152"/>
      <c r="TLW25" s="152"/>
      <c r="TLX25" s="152"/>
      <c r="TLY25" s="152"/>
      <c r="TLZ25" s="152"/>
      <c r="TMA25" s="152"/>
      <c r="TMB25" s="152"/>
      <c r="TMC25" s="152"/>
      <c r="TMD25" s="152"/>
      <c r="TME25" s="152"/>
      <c r="TMF25" s="152"/>
      <c r="TMG25" s="152"/>
      <c r="TMH25" s="152"/>
      <c r="TMI25" s="152"/>
      <c r="TMJ25" s="152"/>
      <c r="TMK25" s="152"/>
      <c r="TML25" s="152"/>
      <c r="TMM25" s="152"/>
      <c r="TMN25" s="152"/>
      <c r="TMO25" s="152"/>
      <c r="TMP25" s="152"/>
      <c r="TMQ25" s="152"/>
      <c r="TMR25" s="152"/>
      <c r="TMS25" s="152"/>
      <c r="TMT25" s="152"/>
      <c r="TMU25" s="152"/>
      <c r="TMV25" s="152"/>
      <c r="TMW25" s="152"/>
      <c r="TMX25" s="152"/>
      <c r="TMY25" s="152"/>
      <c r="TMZ25" s="152"/>
      <c r="TNA25" s="152"/>
      <c r="TNB25" s="152"/>
      <c r="TNC25" s="152"/>
      <c r="TND25" s="152"/>
      <c r="TNE25" s="152"/>
      <c r="TNF25" s="152"/>
      <c r="TNG25" s="152"/>
      <c r="TNH25" s="152"/>
      <c r="TNI25" s="152"/>
      <c r="TNJ25" s="152"/>
      <c r="TNK25" s="152"/>
      <c r="TNL25" s="152"/>
      <c r="TNM25" s="152"/>
      <c r="TNN25" s="152"/>
      <c r="TNO25" s="152"/>
      <c r="TNP25" s="152"/>
      <c r="TNQ25" s="152"/>
      <c r="TNR25" s="152"/>
      <c r="TNS25" s="152"/>
      <c r="TNT25" s="152"/>
      <c r="TNU25" s="152"/>
      <c r="TNV25" s="152"/>
      <c r="TNW25" s="152"/>
      <c r="TNX25" s="152"/>
      <c r="TNY25" s="152"/>
      <c r="TNZ25" s="152"/>
      <c r="TOA25" s="152"/>
      <c r="TOB25" s="152"/>
      <c r="TOC25" s="152"/>
      <c r="TOD25" s="152"/>
      <c r="TOE25" s="152"/>
      <c r="TOF25" s="152"/>
      <c r="TOG25" s="152"/>
      <c r="TOH25" s="152"/>
      <c r="TOI25" s="152"/>
      <c r="TOJ25" s="152"/>
      <c r="TOK25" s="152"/>
      <c r="TOL25" s="152"/>
      <c r="TOM25" s="152"/>
      <c r="TON25" s="152"/>
      <c r="TOO25" s="152"/>
      <c r="TOP25" s="152"/>
      <c r="TOQ25" s="152"/>
      <c r="TOR25" s="152"/>
      <c r="TOS25" s="152"/>
      <c r="TOT25" s="152"/>
      <c r="TOU25" s="152"/>
      <c r="TOV25" s="152"/>
      <c r="TOW25" s="152"/>
      <c r="TOX25" s="152"/>
      <c r="TOY25" s="152"/>
      <c r="TOZ25" s="152"/>
      <c r="TPA25" s="152"/>
      <c r="TPB25" s="152"/>
      <c r="TPC25" s="152"/>
      <c r="TPD25" s="152"/>
      <c r="TPE25" s="152"/>
      <c r="TPF25" s="152"/>
      <c r="TPG25" s="152"/>
      <c r="TPH25" s="152"/>
      <c r="TPI25" s="152"/>
      <c r="TPJ25" s="152"/>
      <c r="TPK25" s="152"/>
      <c r="TPL25" s="152"/>
      <c r="TPM25" s="152"/>
      <c r="TPN25" s="152"/>
      <c r="TPO25" s="152"/>
      <c r="TPP25" s="152"/>
      <c r="TPQ25" s="152"/>
      <c r="TPR25" s="152"/>
      <c r="TPS25" s="152"/>
      <c r="TPT25" s="152"/>
      <c r="TPU25" s="152"/>
      <c r="TPV25" s="152"/>
      <c r="TPW25" s="152"/>
      <c r="TPX25" s="152"/>
      <c r="TPY25" s="152"/>
      <c r="TPZ25" s="152"/>
      <c r="TQA25" s="152"/>
      <c r="TQB25" s="152"/>
      <c r="TQC25" s="152"/>
      <c r="TQD25" s="152"/>
      <c r="TQE25" s="152"/>
      <c r="TQF25" s="152"/>
      <c r="TQG25" s="152"/>
      <c r="TQH25" s="152"/>
      <c r="TQI25" s="152"/>
      <c r="TQJ25" s="152"/>
      <c r="TQK25" s="152"/>
      <c r="TQL25" s="152"/>
      <c r="TQM25" s="152"/>
      <c r="TQN25" s="152"/>
      <c r="TQO25" s="152"/>
      <c r="TQP25" s="152"/>
      <c r="TQQ25" s="152"/>
      <c r="TQR25" s="152"/>
      <c r="TQS25" s="152"/>
      <c r="TQT25" s="152"/>
      <c r="TQU25" s="152"/>
      <c r="TQV25" s="152"/>
      <c r="TQW25" s="152"/>
      <c r="TQX25" s="152"/>
      <c r="TQY25" s="152"/>
      <c r="TQZ25" s="152"/>
      <c r="TRA25" s="152"/>
      <c r="TRB25" s="152"/>
      <c r="TRC25" s="152"/>
      <c r="TRD25" s="152"/>
      <c r="TRE25" s="152"/>
      <c r="TRF25" s="152"/>
      <c r="TRG25" s="152"/>
      <c r="TRH25" s="152"/>
      <c r="TRI25" s="152"/>
      <c r="TRJ25" s="152"/>
      <c r="TRK25" s="152"/>
      <c r="TRL25" s="152"/>
      <c r="TRM25" s="152"/>
      <c r="TRN25" s="152"/>
      <c r="TRO25" s="152"/>
      <c r="TRP25" s="152"/>
      <c r="TRQ25" s="152"/>
      <c r="TRR25" s="152"/>
      <c r="TRS25" s="152"/>
      <c r="TRT25" s="152"/>
      <c r="TRU25" s="152"/>
      <c r="TRV25" s="152"/>
      <c r="TRW25" s="152"/>
      <c r="TRX25" s="152"/>
      <c r="TRY25" s="152"/>
      <c r="TRZ25" s="152"/>
      <c r="TSA25" s="152"/>
      <c r="TSB25" s="152"/>
      <c r="TSC25" s="152"/>
      <c r="TSD25" s="152"/>
      <c r="TSE25" s="152"/>
      <c r="TSF25" s="152"/>
      <c r="TSG25" s="152"/>
      <c r="TSH25" s="152"/>
      <c r="TSI25" s="152"/>
      <c r="TSJ25" s="152"/>
      <c r="TSK25" s="152"/>
      <c r="TSL25" s="152"/>
      <c r="TSM25" s="152"/>
      <c r="TSN25" s="152"/>
      <c r="TSO25" s="152"/>
      <c r="TSP25" s="152"/>
      <c r="TSQ25" s="152"/>
      <c r="TSR25" s="152"/>
      <c r="TSS25" s="152"/>
      <c r="TST25" s="152"/>
      <c r="TSU25" s="152"/>
      <c r="TSV25" s="152"/>
      <c r="TSW25" s="152"/>
      <c r="TSX25" s="152"/>
      <c r="TSY25" s="152"/>
      <c r="TSZ25" s="152"/>
      <c r="TTA25" s="152"/>
      <c r="TTB25" s="152"/>
      <c r="TTC25" s="152"/>
      <c r="TTD25" s="152"/>
      <c r="TTE25" s="152"/>
      <c r="TTF25" s="152"/>
      <c r="TTG25" s="152"/>
      <c r="TTH25" s="152"/>
      <c r="TTI25" s="152"/>
      <c r="TTJ25" s="152"/>
      <c r="TTK25" s="152"/>
      <c r="TTL25" s="152"/>
      <c r="TTM25" s="152"/>
      <c r="TTN25" s="152"/>
      <c r="TTO25" s="152"/>
      <c r="TTP25" s="152"/>
      <c r="TTQ25" s="152"/>
      <c r="TTR25" s="152"/>
      <c r="TTS25" s="152"/>
      <c r="TTT25" s="152"/>
      <c r="TTU25" s="152"/>
      <c r="TTV25" s="152"/>
      <c r="TTW25" s="152"/>
      <c r="TTX25" s="152"/>
      <c r="TTY25" s="152"/>
      <c r="TTZ25" s="152"/>
      <c r="TUA25" s="152"/>
      <c r="TUB25" s="152"/>
      <c r="TUC25" s="152"/>
      <c r="TUD25" s="152"/>
      <c r="TUE25" s="152"/>
      <c r="TUF25" s="152"/>
      <c r="TUG25" s="152"/>
      <c r="TUH25" s="152"/>
      <c r="TUI25" s="152"/>
      <c r="TUJ25" s="152"/>
      <c r="TUK25" s="152"/>
      <c r="TUL25" s="152"/>
      <c r="TUM25" s="152"/>
      <c r="TUN25" s="152"/>
      <c r="TUO25" s="152"/>
      <c r="TUP25" s="152"/>
      <c r="TUQ25" s="152"/>
      <c r="TUR25" s="152"/>
      <c r="TUS25" s="152"/>
      <c r="TUT25" s="152"/>
      <c r="TUU25" s="152"/>
      <c r="TUV25" s="152"/>
      <c r="TUW25" s="152"/>
      <c r="TUX25" s="152"/>
      <c r="TUY25" s="152"/>
      <c r="TUZ25" s="152"/>
      <c r="TVA25" s="152"/>
      <c r="TVB25" s="152"/>
      <c r="TVC25" s="152"/>
      <c r="TVD25" s="152"/>
      <c r="TVE25" s="152"/>
      <c r="TVF25" s="152"/>
      <c r="TVG25" s="152"/>
      <c r="TVH25" s="152"/>
      <c r="TVI25" s="152"/>
      <c r="TVJ25" s="152"/>
      <c r="TVK25" s="152"/>
      <c r="TVL25" s="152"/>
      <c r="TVM25" s="152"/>
      <c r="TVN25" s="152"/>
      <c r="TVO25" s="152"/>
      <c r="TVP25" s="152"/>
      <c r="TVQ25" s="152"/>
      <c r="TVR25" s="152"/>
      <c r="TVS25" s="152"/>
      <c r="TVT25" s="152"/>
      <c r="TVU25" s="152"/>
      <c r="TVV25" s="152"/>
      <c r="TVW25" s="152"/>
      <c r="TVX25" s="152"/>
      <c r="TVY25" s="152"/>
      <c r="TVZ25" s="152"/>
      <c r="TWA25" s="152"/>
      <c r="TWB25" s="152"/>
      <c r="TWC25" s="152"/>
      <c r="TWD25" s="152"/>
      <c r="TWE25" s="152"/>
      <c r="TWF25" s="152"/>
      <c r="TWG25" s="152"/>
      <c r="TWH25" s="152"/>
      <c r="TWI25" s="152"/>
      <c r="TWJ25" s="152"/>
      <c r="TWK25" s="152"/>
      <c r="TWL25" s="152"/>
      <c r="TWM25" s="152"/>
      <c r="TWN25" s="152"/>
      <c r="TWO25" s="152"/>
      <c r="TWP25" s="152"/>
      <c r="TWQ25" s="152"/>
      <c r="TWR25" s="152"/>
      <c r="TWS25" s="152"/>
      <c r="TWT25" s="152"/>
      <c r="TWU25" s="152"/>
      <c r="TWV25" s="152"/>
      <c r="TWW25" s="152"/>
      <c r="TWX25" s="152"/>
      <c r="TWY25" s="152"/>
      <c r="TWZ25" s="152"/>
      <c r="TXA25" s="152"/>
      <c r="TXB25" s="152"/>
      <c r="TXC25" s="152"/>
      <c r="TXD25" s="152"/>
      <c r="TXE25" s="152"/>
      <c r="TXF25" s="152"/>
      <c r="TXG25" s="152"/>
      <c r="TXH25" s="152"/>
      <c r="TXI25" s="152"/>
      <c r="TXJ25" s="152"/>
      <c r="TXK25" s="152"/>
      <c r="TXL25" s="152"/>
      <c r="TXM25" s="152"/>
      <c r="TXN25" s="152"/>
      <c r="TXO25" s="152"/>
      <c r="TXP25" s="152"/>
      <c r="TXQ25" s="152"/>
      <c r="TXR25" s="152"/>
      <c r="TXS25" s="152"/>
      <c r="TXT25" s="152"/>
      <c r="TXU25" s="152"/>
      <c r="TXV25" s="152"/>
      <c r="TXW25" s="152"/>
      <c r="TXX25" s="152"/>
      <c r="TXY25" s="152"/>
      <c r="TXZ25" s="152"/>
      <c r="TYA25" s="152"/>
      <c r="TYB25" s="152"/>
      <c r="TYC25" s="152"/>
      <c r="TYD25" s="152"/>
      <c r="TYE25" s="152"/>
      <c r="TYF25" s="152"/>
      <c r="TYG25" s="152"/>
      <c r="TYH25" s="152"/>
      <c r="TYI25" s="152"/>
      <c r="TYJ25" s="152"/>
      <c r="TYK25" s="152"/>
      <c r="TYL25" s="152"/>
      <c r="TYM25" s="152"/>
      <c r="TYN25" s="152"/>
      <c r="TYO25" s="152"/>
      <c r="TYP25" s="152"/>
      <c r="TYQ25" s="152"/>
      <c r="TYR25" s="152"/>
      <c r="TYS25" s="152"/>
      <c r="TYT25" s="152"/>
      <c r="TYU25" s="152"/>
      <c r="TYV25" s="152"/>
      <c r="TYW25" s="152"/>
      <c r="TYX25" s="152"/>
      <c r="TYY25" s="152"/>
      <c r="TYZ25" s="152"/>
      <c r="TZA25" s="152"/>
      <c r="TZB25" s="152"/>
      <c r="TZC25" s="152"/>
      <c r="TZD25" s="152"/>
      <c r="TZE25" s="152"/>
      <c r="TZF25" s="152"/>
      <c r="TZG25" s="152"/>
      <c r="TZH25" s="152"/>
      <c r="TZI25" s="152"/>
      <c r="TZJ25" s="152"/>
      <c r="TZK25" s="152"/>
      <c r="TZL25" s="152"/>
      <c r="TZM25" s="152"/>
      <c r="TZN25" s="152"/>
      <c r="TZO25" s="152"/>
      <c r="TZP25" s="152"/>
      <c r="TZQ25" s="152"/>
      <c r="TZR25" s="152"/>
      <c r="TZS25" s="152"/>
      <c r="TZT25" s="152"/>
      <c r="TZU25" s="152"/>
      <c r="TZV25" s="152"/>
      <c r="TZW25" s="152"/>
      <c r="TZX25" s="152"/>
      <c r="TZY25" s="152"/>
      <c r="TZZ25" s="152"/>
      <c r="UAA25" s="152"/>
      <c r="UAB25" s="152"/>
      <c r="UAC25" s="152"/>
      <c r="UAD25" s="152"/>
      <c r="UAE25" s="152"/>
      <c r="UAF25" s="152"/>
      <c r="UAG25" s="152"/>
      <c r="UAH25" s="152"/>
      <c r="UAI25" s="152"/>
      <c r="UAJ25" s="152"/>
      <c r="UAK25" s="152"/>
      <c r="UAL25" s="152"/>
      <c r="UAM25" s="152"/>
      <c r="UAN25" s="152"/>
      <c r="UAO25" s="152"/>
      <c r="UAP25" s="152"/>
      <c r="UAQ25" s="152"/>
      <c r="UAR25" s="152"/>
      <c r="UAS25" s="152"/>
      <c r="UAT25" s="152"/>
      <c r="UAU25" s="152"/>
      <c r="UAV25" s="152"/>
      <c r="UAW25" s="152"/>
      <c r="UAX25" s="152"/>
      <c r="UAY25" s="152"/>
      <c r="UAZ25" s="152"/>
      <c r="UBA25" s="152"/>
      <c r="UBB25" s="152"/>
      <c r="UBC25" s="152"/>
      <c r="UBD25" s="152"/>
      <c r="UBE25" s="152"/>
      <c r="UBF25" s="152"/>
      <c r="UBG25" s="152"/>
      <c r="UBH25" s="152"/>
      <c r="UBI25" s="152"/>
      <c r="UBJ25" s="152"/>
      <c r="UBK25" s="152"/>
      <c r="UBL25" s="152"/>
      <c r="UBM25" s="152"/>
      <c r="UBN25" s="152"/>
      <c r="UBO25" s="152"/>
      <c r="UBP25" s="152"/>
      <c r="UBQ25" s="152"/>
      <c r="UBR25" s="152"/>
      <c r="UBS25" s="152"/>
      <c r="UBT25" s="152"/>
      <c r="UBU25" s="152"/>
      <c r="UBV25" s="152"/>
      <c r="UBW25" s="152"/>
      <c r="UBX25" s="152"/>
      <c r="UBY25" s="152"/>
      <c r="UBZ25" s="152"/>
      <c r="UCA25" s="152"/>
      <c r="UCB25" s="152"/>
      <c r="UCC25" s="152"/>
      <c r="UCD25" s="152"/>
      <c r="UCE25" s="152"/>
      <c r="UCF25" s="152"/>
      <c r="UCG25" s="152"/>
      <c r="UCH25" s="152"/>
      <c r="UCI25" s="152"/>
      <c r="UCJ25" s="152"/>
      <c r="UCK25" s="152"/>
      <c r="UCL25" s="152"/>
      <c r="UCM25" s="152"/>
      <c r="UCN25" s="152"/>
      <c r="UCO25" s="152"/>
      <c r="UCP25" s="152"/>
      <c r="UCQ25" s="152"/>
      <c r="UCR25" s="152"/>
      <c r="UCS25" s="152"/>
      <c r="UCT25" s="152"/>
      <c r="UCU25" s="152"/>
      <c r="UCV25" s="152"/>
      <c r="UCW25" s="152"/>
      <c r="UCX25" s="152"/>
      <c r="UCY25" s="152"/>
      <c r="UCZ25" s="152"/>
      <c r="UDA25" s="152"/>
      <c r="UDB25" s="152"/>
      <c r="UDC25" s="152"/>
      <c r="UDD25" s="152"/>
      <c r="UDE25" s="152"/>
      <c r="UDF25" s="152"/>
      <c r="UDG25" s="152"/>
      <c r="UDH25" s="152"/>
      <c r="UDI25" s="152"/>
      <c r="UDJ25" s="152"/>
      <c r="UDK25" s="152"/>
      <c r="UDL25" s="152"/>
      <c r="UDM25" s="152"/>
      <c r="UDN25" s="152"/>
      <c r="UDO25" s="152"/>
      <c r="UDP25" s="152"/>
      <c r="UDQ25" s="152"/>
      <c r="UDR25" s="152"/>
      <c r="UDS25" s="152"/>
      <c r="UDT25" s="152"/>
      <c r="UDU25" s="152"/>
      <c r="UDV25" s="152"/>
      <c r="UDW25" s="152"/>
      <c r="UDX25" s="152"/>
      <c r="UDY25" s="152"/>
      <c r="UDZ25" s="152"/>
      <c r="UEA25" s="152"/>
      <c r="UEB25" s="152"/>
      <c r="UEC25" s="152"/>
      <c r="UED25" s="152"/>
      <c r="UEE25" s="152"/>
      <c r="UEF25" s="152"/>
      <c r="UEG25" s="152"/>
      <c r="UEH25" s="152"/>
      <c r="UEI25" s="152"/>
      <c r="UEJ25" s="152"/>
      <c r="UEK25" s="152"/>
      <c r="UEL25" s="152"/>
      <c r="UEM25" s="152"/>
      <c r="UEN25" s="152"/>
      <c r="UEO25" s="152"/>
      <c r="UEP25" s="152"/>
      <c r="UEQ25" s="152"/>
      <c r="UER25" s="152"/>
      <c r="UES25" s="152"/>
      <c r="UET25" s="152"/>
      <c r="UEU25" s="152"/>
      <c r="UEV25" s="152"/>
      <c r="UEW25" s="152"/>
      <c r="UEX25" s="152"/>
      <c r="UEY25" s="152"/>
      <c r="UEZ25" s="152"/>
      <c r="UFA25" s="152"/>
      <c r="UFB25" s="152"/>
      <c r="UFC25" s="152"/>
      <c r="UFD25" s="152"/>
      <c r="UFE25" s="152"/>
      <c r="UFF25" s="152"/>
      <c r="UFG25" s="152"/>
      <c r="UFH25" s="152"/>
      <c r="UFI25" s="152"/>
      <c r="UFJ25" s="152"/>
      <c r="UFK25" s="152"/>
      <c r="UFL25" s="152"/>
      <c r="UFM25" s="152"/>
      <c r="UFN25" s="152"/>
      <c r="UFO25" s="152"/>
      <c r="UFP25" s="152"/>
      <c r="UFQ25" s="152"/>
      <c r="UFR25" s="152"/>
      <c r="UFS25" s="152"/>
      <c r="UFT25" s="152"/>
      <c r="UFU25" s="152"/>
      <c r="UFV25" s="152"/>
      <c r="UFW25" s="152"/>
      <c r="UFX25" s="152"/>
      <c r="UFY25" s="152"/>
      <c r="UFZ25" s="152"/>
      <c r="UGA25" s="152"/>
      <c r="UGB25" s="152"/>
      <c r="UGC25" s="152"/>
      <c r="UGD25" s="152"/>
      <c r="UGE25" s="152"/>
      <c r="UGF25" s="152"/>
      <c r="UGG25" s="152"/>
      <c r="UGH25" s="152"/>
      <c r="UGI25" s="152"/>
      <c r="UGJ25" s="152"/>
      <c r="UGK25" s="152"/>
      <c r="UGL25" s="152"/>
      <c r="UGM25" s="152"/>
      <c r="UGN25" s="152"/>
      <c r="UGO25" s="152"/>
      <c r="UGP25" s="152"/>
      <c r="UGQ25" s="152"/>
      <c r="UGR25" s="152"/>
      <c r="UGS25" s="152"/>
      <c r="UGT25" s="152"/>
      <c r="UGU25" s="152"/>
      <c r="UGV25" s="152"/>
      <c r="UGW25" s="152"/>
      <c r="UGX25" s="152"/>
      <c r="UGY25" s="152"/>
      <c r="UGZ25" s="152"/>
      <c r="UHA25" s="152"/>
      <c r="UHB25" s="152"/>
      <c r="UHC25" s="152"/>
      <c r="UHD25" s="152"/>
      <c r="UHE25" s="152"/>
      <c r="UHF25" s="152"/>
      <c r="UHG25" s="152"/>
      <c r="UHH25" s="152"/>
      <c r="UHI25" s="152"/>
      <c r="UHJ25" s="152"/>
      <c r="UHK25" s="152"/>
      <c r="UHL25" s="152"/>
      <c r="UHM25" s="152"/>
      <c r="UHN25" s="152"/>
      <c r="UHO25" s="152"/>
      <c r="UHP25" s="152"/>
      <c r="UHQ25" s="152"/>
      <c r="UHR25" s="152"/>
      <c r="UHS25" s="152"/>
      <c r="UHT25" s="152"/>
      <c r="UHU25" s="152"/>
      <c r="UHV25" s="152"/>
      <c r="UHW25" s="152"/>
      <c r="UHX25" s="152"/>
      <c r="UHY25" s="152"/>
      <c r="UHZ25" s="152"/>
      <c r="UIA25" s="152"/>
      <c r="UIB25" s="152"/>
      <c r="UIC25" s="152"/>
      <c r="UID25" s="152"/>
      <c r="UIE25" s="152"/>
      <c r="UIF25" s="152"/>
      <c r="UIG25" s="152"/>
      <c r="UIH25" s="152"/>
      <c r="UII25" s="152"/>
      <c r="UIJ25" s="152"/>
      <c r="UIK25" s="152"/>
      <c r="UIL25" s="152"/>
      <c r="UIM25" s="152"/>
      <c r="UIN25" s="152"/>
      <c r="UIO25" s="152"/>
      <c r="UIP25" s="152"/>
      <c r="UIQ25" s="152"/>
      <c r="UIR25" s="152"/>
      <c r="UIS25" s="152"/>
      <c r="UIT25" s="152"/>
      <c r="UIU25" s="152"/>
      <c r="UIV25" s="152"/>
      <c r="UIW25" s="152"/>
      <c r="UIX25" s="152"/>
      <c r="UIY25" s="152"/>
      <c r="UIZ25" s="152"/>
      <c r="UJA25" s="152"/>
      <c r="UJB25" s="152"/>
      <c r="UJC25" s="152"/>
      <c r="UJD25" s="152"/>
      <c r="UJE25" s="152"/>
      <c r="UJF25" s="152"/>
      <c r="UJG25" s="152"/>
      <c r="UJH25" s="152"/>
      <c r="UJI25" s="152"/>
      <c r="UJJ25" s="152"/>
      <c r="UJK25" s="152"/>
      <c r="UJL25" s="152"/>
      <c r="UJM25" s="152"/>
      <c r="UJN25" s="152"/>
      <c r="UJO25" s="152"/>
      <c r="UJP25" s="152"/>
      <c r="UJQ25" s="152"/>
      <c r="UJR25" s="152"/>
      <c r="UJS25" s="152"/>
      <c r="UJT25" s="152"/>
      <c r="UJU25" s="152"/>
      <c r="UJV25" s="152"/>
      <c r="UJW25" s="152"/>
      <c r="UJX25" s="152"/>
      <c r="UJY25" s="152"/>
      <c r="UJZ25" s="152"/>
      <c r="UKA25" s="152"/>
      <c r="UKB25" s="152"/>
      <c r="UKC25" s="152"/>
      <c r="UKD25" s="152"/>
      <c r="UKE25" s="152"/>
      <c r="UKF25" s="152"/>
      <c r="UKG25" s="152"/>
      <c r="UKH25" s="152"/>
      <c r="UKI25" s="152"/>
      <c r="UKJ25" s="152"/>
      <c r="UKK25" s="152"/>
      <c r="UKL25" s="152"/>
      <c r="UKM25" s="152"/>
      <c r="UKN25" s="152"/>
      <c r="UKO25" s="152"/>
      <c r="UKP25" s="152"/>
      <c r="UKQ25" s="152"/>
      <c r="UKR25" s="152"/>
      <c r="UKS25" s="152"/>
      <c r="UKT25" s="152"/>
      <c r="UKU25" s="152"/>
      <c r="UKV25" s="152"/>
      <c r="UKW25" s="152"/>
      <c r="UKX25" s="152"/>
      <c r="UKY25" s="152"/>
      <c r="UKZ25" s="152"/>
      <c r="ULA25" s="152"/>
      <c r="ULB25" s="152"/>
      <c r="ULC25" s="152"/>
      <c r="ULD25" s="152"/>
      <c r="ULE25" s="152"/>
      <c r="ULF25" s="152"/>
      <c r="ULG25" s="152"/>
      <c r="ULH25" s="152"/>
      <c r="ULI25" s="152"/>
      <c r="ULJ25" s="152"/>
      <c r="ULK25" s="152"/>
      <c r="ULL25" s="152"/>
      <c r="ULM25" s="152"/>
      <c r="ULN25" s="152"/>
      <c r="ULO25" s="152"/>
      <c r="ULP25" s="152"/>
      <c r="ULQ25" s="152"/>
      <c r="ULR25" s="152"/>
      <c r="ULS25" s="152"/>
      <c r="ULT25" s="152"/>
      <c r="ULU25" s="152"/>
      <c r="ULV25" s="152"/>
      <c r="ULW25" s="152"/>
      <c r="ULX25" s="152"/>
      <c r="ULY25" s="152"/>
      <c r="ULZ25" s="152"/>
      <c r="UMA25" s="152"/>
      <c r="UMB25" s="152"/>
      <c r="UMC25" s="152"/>
      <c r="UMD25" s="152"/>
      <c r="UME25" s="152"/>
      <c r="UMF25" s="152"/>
      <c r="UMG25" s="152"/>
      <c r="UMH25" s="152"/>
      <c r="UMI25" s="152"/>
      <c r="UMJ25" s="152"/>
      <c r="UMK25" s="152"/>
      <c r="UML25" s="152"/>
      <c r="UMM25" s="152"/>
      <c r="UMN25" s="152"/>
      <c r="UMO25" s="152"/>
      <c r="UMP25" s="152"/>
      <c r="UMQ25" s="152"/>
      <c r="UMR25" s="152"/>
      <c r="UMS25" s="152"/>
      <c r="UMT25" s="152"/>
      <c r="UMU25" s="152"/>
      <c r="UMV25" s="152"/>
      <c r="UMW25" s="152"/>
      <c r="UMX25" s="152"/>
      <c r="UMY25" s="152"/>
      <c r="UMZ25" s="152"/>
      <c r="UNA25" s="152"/>
      <c r="UNB25" s="152"/>
      <c r="UNC25" s="152"/>
      <c r="UND25" s="152"/>
      <c r="UNE25" s="152"/>
      <c r="UNF25" s="152"/>
      <c r="UNG25" s="152"/>
      <c r="UNH25" s="152"/>
      <c r="UNI25" s="152"/>
      <c r="UNJ25" s="152"/>
      <c r="UNK25" s="152"/>
      <c r="UNL25" s="152"/>
      <c r="UNM25" s="152"/>
      <c r="UNN25" s="152"/>
      <c r="UNO25" s="152"/>
      <c r="UNP25" s="152"/>
      <c r="UNQ25" s="152"/>
      <c r="UNR25" s="152"/>
      <c r="UNS25" s="152"/>
      <c r="UNT25" s="152"/>
      <c r="UNU25" s="152"/>
      <c r="UNV25" s="152"/>
      <c r="UNW25" s="152"/>
      <c r="UNX25" s="152"/>
      <c r="UNY25" s="152"/>
      <c r="UNZ25" s="152"/>
      <c r="UOA25" s="152"/>
      <c r="UOB25" s="152"/>
      <c r="UOC25" s="152"/>
      <c r="UOD25" s="152"/>
      <c r="UOE25" s="152"/>
      <c r="UOF25" s="152"/>
      <c r="UOG25" s="152"/>
      <c r="UOH25" s="152"/>
      <c r="UOI25" s="152"/>
      <c r="UOJ25" s="152"/>
      <c r="UOK25" s="152"/>
      <c r="UOL25" s="152"/>
      <c r="UOM25" s="152"/>
      <c r="UON25" s="152"/>
      <c r="UOO25" s="152"/>
      <c r="UOP25" s="152"/>
      <c r="UOQ25" s="152"/>
      <c r="UOR25" s="152"/>
      <c r="UOS25" s="152"/>
      <c r="UOT25" s="152"/>
      <c r="UOU25" s="152"/>
      <c r="UOV25" s="152"/>
      <c r="UOW25" s="152"/>
      <c r="UOX25" s="152"/>
      <c r="UOY25" s="152"/>
      <c r="UOZ25" s="152"/>
      <c r="UPA25" s="152"/>
      <c r="UPB25" s="152"/>
      <c r="UPC25" s="152"/>
      <c r="UPD25" s="152"/>
      <c r="UPE25" s="152"/>
      <c r="UPF25" s="152"/>
      <c r="UPG25" s="152"/>
      <c r="UPH25" s="152"/>
      <c r="UPI25" s="152"/>
      <c r="UPJ25" s="152"/>
      <c r="UPK25" s="152"/>
      <c r="UPL25" s="152"/>
      <c r="UPM25" s="152"/>
      <c r="UPN25" s="152"/>
      <c r="UPO25" s="152"/>
      <c r="UPP25" s="152"/>
      <c r="UPQ25" s="152"/>
      <c r="UPR25" s="152"/>
      <c r="UPS25" s="152"/>
      <c r="UPT25" s="152"/>
      <c r="UPU25" s="152"/>
      <c r="UPV25" s="152"/>
      <c r="UPW25" s="152"/>
      <c r="UPX25" s="152"/>
      <c r="UPY25" s="152"/>
      <c r="UPZ25" s="152"/>
      <c r="UQA25" s="152"/>
      <c r="UQB25" s="152"/>
      <c r="UQC25" s="152"/>
      <c r="UQD25" s="152"/>
      <c r="UQE25" s="152"/>
      <c r="UQF25" s="152"/>
      <c r="UQG25" s="152"/>
      <c r="UQH25" s="152"/>
      <c r="UQI25" s="152"/>
      <c r="UQJ25" s="152"/>
      <c r="UQK25" s="152"/>
      <c r="UQL25" s="152"/>
      <c r="UQM25" s="152"/>
      <c r="UQN25" s="152"/>
      <c r="UQO25" s="152"/>
      <c r="UQP25" s="152"/>
      <c r="UQQ25" s="152"/>
      <c r="UQR25" s="152"/>
      <c r="UQS25" s="152"/>
      <c r="UQT25" s="152"/>
      <c r="UQU25" s="152"/>
      <c r="UQV25" s="152"/>
      <c r="UQW25" s="152"/>
      <c r="UQX25" s="152"/>
      <c r="UQY25" s="152"/>
      <c r="UQZ25" s="152"/>
      <c r="URA25" s="152"/>
      <c r="URB25" s="152"/>
      <c r="URC25" s="152"/>
      <c r="URD25" s="152"/>
      <c r="URE25" s="152"/>
      <c r="URF25" s="152"/>
      <c r="URG25" s="152"/>
      <c r="URH25" s="152"/>
      <c r="URI25" s="152"/>
      <c r="URJ25" s="152"/>
      <c r="URK25" s="152"/>
      <c r="URL25" s="152"/>
      <c r="URM25" s="152"/>
      <c r="URN25" s="152"/>
      <c r="URO25" s="152"/>
      <c r="URP25" s="152"/>
      <c r="URQ25" s="152"/>
      <c r="URR25" s="152"/>
      <c r="URS25" s="152"/>
      <c r="URT25" s="152"/>
      <c r="URU25" s="152"/>
      <c r="URV25" s="152"/>
      <c r="URW25" s="152"/>
      <c r="URX25" s="152"/>
      <c r="URY25" s="152"/>
      <c r="URZ25" s="152"/>
      <c r="USA25" s="152"/>
      <c r="USB25" s="152"/>
      <c r="USC25" s="152"/>
      <c r="USD25" s="152"/>
      <c r="USE25" s="152"/>
      <c r="USF25" s="152"/>
      <c r="USG25" s="152"/>
      <c r="USH25" s="152"/>
      <c r="USI25" s="152"/>
      <c r="USJ25" s="152"/>
      <c r="USK25" s="152"/>
      <c r="USL25" s="152"/>
      <c r="USM25" s="152"/>
      <c r="USN25" s="152"/>
      <c r="USO25" s="152"/>
      <c r="USP25" s="152"/>
      <c r="USQ25" s="152"/>
      <c r="USR25" s="152"/>
      <c r="USS25" s="152"/>
      <c r="UST25" s="152"/>
      <c r="USU25" s="152"/>
      <c r="USV25" s="152"/>
      <c r="USW25" s="152"/>
      <c r="USX25" s="152"/>
      <c r="USY25" s="152"/>
      <c r="USZ25" s="152"/>
      <c r="UTA25" s="152"/>
      <c r="UTB25" s="152"/>
      <c r="UTC25" s="152"/>
      <c r="UTD25" s="152"/>
      <c r="UTE25" s="152"/>
      <c r="UTF25" s="152"/>
      <c r="UTG25" s="152"/>
      <c r="UTH25" s="152"/>
      <c r="UTI25" s="152"/>
      <c r="UTJ25" s="152"/>
      <c r="UTK25" s="152"/>
      <c r="UTL25" s="152"/>
      <c r="UTM25" s="152"/>
      <c r="UTN25" s="152"/>
      <c r="UTO25" s="152"/>
      <c r="UTP25" s="152"/>
      <c r="UTQ25" s="152"/>
      <c r="UTR25" s="152"/>
      <c r="UTS25" s="152"/>
      <c r="UTT25" s="152"/>
      <c r="UTU25" s="152"/>
      <c r="UTV25" s="152"/>
      <c r="UTW25" s="152"/>
      <c r="UTX25" s="152"/>
      <c r="UTY25" s="152"/>
      <c r="UTZ25" s="152"/>
      <c r="UUA25" s="152"/>
      <c r="UUB25" s="152"/>
      <c r="UUC25" s="152"/>
      <c r="UUD25" s="152"/>
      <c r="UUE25" s="152"/>
      <c r="UUF25" s="152"/>
      <c r="UUG25" s="152"/>
      <c r="UUH25" s="152"/>
      <c r="UUI25" s="152"/>
      <c r="UUJ25" s="152"/>
      <c r="UUK25" s="152"/>
      <c r="UUL25" s="152"/>
      <c r="UUM25" s="152"/>
      <c r="UUN25" s="152"/>
      <c r="UUO25" s="152"/>
      <c r="UUP25" s="152"/>
      <c r="UUQ25" s="152"/>
      <c r="UUR25" s="152"/>
      <c r="UUS25" s="152"/>
      <c r="UUT25" s="152"/>
      <c r="UUU25" s="152"/>
      <c r="UUV25" s="152"/>
      <c r="UUW25" s="152"/>
      <c r="UUX25" s="152"/>
      <c r="UUY25" s="152"/>
      <c r="UUZ25" s="152"/>
      <c r="UVA25" s="152"/>
      <c r="UVB25" s="152"/>
      <c r="UVC25" s="152"/>
      <c r="UVD25" s="152"/>
      <c r="UVE25" s="152"/>
      <c r="UVF25" s="152"/>
      <c r="UVG25" s="152"/>
      <c r="UVH25" s="152"/>
      <c r="UVI25" s="152"/>
      <c r="UVJ25" s="152"/>
      <c r="UVK25" s="152"/>
      <c r="UVL25" s="152"/>
      <c r="UVM25" s="152"/>
      <c r="UVN25" s="152"/>
      <c r="UVO25" s="152"/>
      <c r="UVP25" s="152"/>
      <c r="UVQ25" s="152"/>
      <c r="UVR25" s="152"/>
      <c r="UVS25" s="152"/>
      <c r="UVT25" s="152"/>
      <c r="UVU25" s="152"/>
      <c r="UVV25" s="152"/>
      <c r="UVW25" s="152"/>
      <c r="UVX25" s="152"/>
      <c r="UVY25" s="152"/>
      <c r="UVZ25" s="152"/>
      <c r="UWA25" s="152"/>
      <c r="UWB25" s="152"/>
      <c r="UWC25" s="152"/>
      <c r="UWD25" s="152"/>
      <c r="UWE25" s="152"/>
      <c r="UWF25" s="152"/>
      <c r="UWG25" s="152"/>
      <c r="UWH25" s="152"/>
      <c r="UWI25" s="152"/>
      <c r="UWJ25" s="152"/>
      <c r="UWK25" s="152"/>
      <c r="UWL25" s="152"/>
      <c r="UWM25" s="152"/>
      <c r="UWN25" s="152"/>
      <c r="UWO25" s="152"/>
      <c r="UWP25" s="152"/>
      <c r="UWQ25" s="152"/>
      <c r="UWR25" s="152"/>
      <c r="UWS25" s="152"/>
      <c r="UWT25" s="152"/>
      <c r="UWU25" s="152"/>
      <c r="UWV25" s="152"/>
      <c r="UWW25" s="152"/>
      <c r="UWX25" s="152"/>
      <c r="UWY25" s="152"/>
      <c r="UWZ25" s="152"/>
      <c r="UXA25" s="152"/>
      <c r="UXB25" s="152"/>
      <c r="UXC25" s="152"/>
      <c r="UXD25" s="152"/>
      <c r="UXE25" s="152"/>
      <c r="UXF25" s="152"/>
      <c r="UXG25" s="152"/>
      <c r="UXH25" s="152"/>
      <c r="UXI25" s="152"/>
      <c r="UXJ25" s="152"/>
      <c r="UXK25" s="152"/>
      <c r="UXL25" s="152"/>
      <c r="UXM25" s="152"/>
      <c r="UXN25" s="152"/>
      <c r="UXO25" s="152"/>
      <c r="UXP25" s="152"/>
      <c r="UXQ25" s="152"/>
      <c r="UXR25" s="152"/>
      <c r="UXS25" s="152"/>
      <c r="UXT25" s="152"/>
      <c r="UXU25" s="152"/>
      <c r="UXV25" s="152"/>
      <c r="UXW25" s="152"/>
      <c r="UXX25" s="152"/>
      <c r="UXY25" s="152"/>
      <c r="UXZ25" s="152"/>
      <c r="UYA25" s="152"/>
      <c r="UYB25" s="152"/>
      <c r="UYC25" s="152"/>
      <c r="UYD25" s="152"/>
      <c r="UYE25" s="152"/>
      <c r="UYF25" s="152"/>
      <c r="UYG25" s="152"/>
      <c r="UYH25" s="152"/>
      <c r="UYI25" s="152"/>
      <c r="UYJ25" s="152"/>
      <c r="UYK25" s="152"/>
      <c r="UYL25" s="152"/>
      <c r="UYM25" s="152"/>
      <c r="UYN25" s="152"/>
      <c r="UYO25" s="152"/>
      <c r="UYP25" s="152"/>
      <c r="UYQ25" s="152"/>
      <c r="UYR25" s="152"/>
      <c r="UYS25" s="152"/>
      <c r="UYT25" s="152"/>
      <c r="UYU25" s="152"/>
      <c r="UYV25" s="152"/>
      <c r="UYW25" s="152"/>
      <c r="UYX25" s="152"/>
      <c r="UYY25" s="152"/>
      <c r="UYZ25" s="152"/>
      <c r="UZA25" s="152"/>
      <c r="UZB25" s="152"/>
      <c r="UZC25" s="152"/>
      <c r="UZD25" s="152"/>
      <c r="UZE25" s="152"/>
      <c r="UZF25" s="152"/>
      <c r="UZG25" s="152"/>
      <c r="UZH25" s="152"/>
      <c r="UZI25" s="152"/>
      <c r="UZJ25" s="152"/>
      <c r="UZK25" s="152"/>
      <c r="UZL25" s="152"/>
      <c r="UZM25" s="152"/>
      <c r="UZN25" s="152"/>
      <c r="UZO25" s="152"/>
      <c r="UZP25" s="152"/>
      <c r="UZQ25" s="152"/>
      <c r="UZR25" s="152"/>
      <c r="UZS25" s="152"/>
      <c r="UZT25" s="152"/>
      <c r="UZU25" s="152"/>
      <c r="UZV25" s="152"/>
      <c r="UZW25" s="152"/>
      <c r="UZX25" s="152"/>
      <c r="UZY25" s="152"/>
      <c r="UZZ25" s="152"/>
      <c r="VAA25" s="152"/>
      <c r="VAB25" s="152"/>
      <c r="VAC25" s="152"/>
      <c r="VAD25" s="152"/>
      <c r="VAE25" s="152"/>
      <c r="VAF25" s="152"/>
      <c r="VAG25" s="152"/>
      <c r="VAH25" s="152"/>
      <c r="VAI25" s="152"/>
      <c r="VAJ25" s="152"/>
      <c r="VAK25" s="152"/>
      <c r="VAL25" s="152"/>
      <c r="VAM25" s="152"/>
      <c r="VAN25" s="152"/>
      <c r="VAO25" s="152"/>
      <c r="VAP25" s="152"/>
      <c r="VAQ25" s="152"/>
      <c r="VAR25" s="152"/>
      <c r="VAS25" s="152"/>
      <c r="VAT25" s="152"/>
      <c r="VAU25" s="152"/>
      <c r="VAV25" s="152"/>
      <c r="VAW25" s="152"/>
      <c r="VAX25" s="152"/>
      <c r="VAY25" s="152"/>
      <c r="VAZ25" s="152"/>
      <c r="VBA25" s="152"/>
      <c r="VBB25" s="152"/>
      <c r="VBC25" s="152"/>
      <c r="VBD25" s="152"/>
      <c r="VBE25" s="152"/>
      <c r="VBF25" s="152"/>
      <c r="VBG25" s="152"/>
      <c r="VBH25" s="152"/>
      <c r="VBI25" s="152"/>
      <c r="VBJ25" s="152"/>
      <c r="VBK25" s="152"/>
      <c r="VBL25" s="152"/>
      <c r="VBM25" s="152"/>
      <c r="VBN25" s="152"/>
      <c r="VBO25" s="152"/>
      <c r="VBP25" s="152"/>
      <c r="VBQ25" s="152"/>
      <c r="VBR25" s="152"/>
      <c r="VBS25" s="152"/>
      <c r="VBT25" s="152"/>
      <c r="VBU25" s="152"/>
      <c r="VBV25" s="152"/>
      <c r="VBW25" s="152"/>
      <c r="VBX25" s="152"/>
      <c r="VBY25" s="152"/>
      <c r="VBZ25" s="152"/>
      <c r="VCA25" s="152"/>
      <c r="VCB25" s="152"/>
      <c r="VCC25" s="152"/>
      <c r="VCD25" s="152"/>
      <c r="VCE25" s="152"/>
      <c r="VCF25" s="152"/>
      <c r="VCG25" s="152"/>
      <c r="VCH25" s="152"/>
      <c r="VCI25" s="152"/>
      <c r="VCJ25" s="152"/>
      <c r="VCK25" s="152"/>
      <c r="VCL25" s="152"/>
      <c r="VCM25" s="152"/>
      <c r="VCN25" s="152"/>
      <c r="VCO25" s="152"/>
      <c r="VCP25" s="152"/>
      <c r="VCQ25" s="152"/>
      <c r="VCR25" s="152"/>
      <c r="VCS25" s="152"/>
      <c r="VCT25" s="152"/>
      <c r="VCU25" s="152"/>
      <c r="VCV25" s="152"/>
      <c r="VCW25" s="152"/>
      <c r="VCX25" s="152"/>
      <c r="VCY25" s="152"/>
      <c r="VCZ25" s="152"/>
      <c r="VDA25" s="152"/>
      <c r="VDB25" s="152"/>
      <c r="VDC25" s="152"/>
      <c r="VDD25" s="152"/>
      <c r="VDE25" s="152"/>
      <c r="VDF25" s="152"/>
      <c r="VDG25" s="152"/>
      <c r="VDH25" s="152"/>
      <c r="VDI25" s="152"/>
      <c r="VDJ25" s="152"/>
      <c r="VDK25" s="152"/>
      <c r="VDL25" s="152"/>
      <c r="VDM25" s="152"/>
      <c r="VDN25" s="152"/>
      <c r="VDO25" s="152"/>
      <c r="VDP25" s="152"/>
      <c r="VDQ25" s="152"/>
      <c r="VDR25" s="152"/>
      <c r="VDS25" s="152"/>
      <c r="VDT25" s="152"/>
      <c r="VDU25" s="152"/>
      <c r="VDV25" s="152"/>
      <c r="VDW25" s="152"/>
      <c r="VDX25" s="152"/>
      <c r="VDY25" s="152"/>
      <c r="VDZ25" s="152"/>
      <c r="VEA25" s="152"/>
      <c r="VEB25" s="152"/>
      <c r="VEC25" s="152"/>
      <c r="VED25" s="152"/>
      <c r="VEE25" s="152"/>
      <c r="VEF25" s="152"/>
      <c r="VEG25" s="152"/>
      <c r="VEH25" s="152"/>
      <c r="VEI25" s="152"/>
      <c r="VEJ25" s="152"/>
      <c r="VEK25" s="152"/>
      <c r="VEL25" s="152"/>
      <c r="VEM25" s="152"/>
      <c r="VEN25" s="152"/>
      <c r="VEO25" s="152"/>
      <c r="VEP25" s="152"/>
      <c r="VEQ25" s="152"/>
      <c r="VER25" s="152"/>
      <c r="VES25" s="152"/>
      <c r="VET25" s="152"/>
      <c r="VEU25" s="152"/>
      <c r="VEV25" s="152"/>
      <c r="VEW25" s="152"/>
      <c r="VEX25" s="152"/>
      <c r="VEY25" s="152"/>
      <c r="VEZ25" s="152"/>
      <c r="VFA25" s="152"/>
      <c r="VFB25" s="152"/>
      <c r="VFC25" s="152"/>
      <c r="VFD25" s="152"/>
      <c r="VFE25" s="152"/>
      <c r="VFF25" s="152"/>
      <c r="VFG25" s="152"/>
      <c r="VFH25" s="152"/>
      <c r="VFI25" s="152"/>
      <c r="VFJ25" s="152"/>
      <c r="VFK25" s="152"/>
      <c r="VFL25" s="152"/>
      <c r="VFM25" s="152"/>
      <c r="VFN25" s="152"/>
      <c r="VFO25" s="152"/>
      <c r="VFP25" s="152"/>
      <c r="VFQ25" s="152"/>
      <c r="VFR25" s="152"/>
      <c r="VFS25" s="152"/>
      <c r="VFT25" s="152"/>
      <c r="VFU25" s="152"/>
      <c r="VFV25" s="152"/>
      <c r="VFW25" s="152"/>
      <c r="VFX25" s="152"/>
      <c r="VFY25" s="152"/>
      <c r="VFZ25" s="152"/>
      <c r="VGA25" s="152"/>
      <c r="VGB25" s="152"/>
      <c r="VGC25" s="152"/>
      <c r="VGD25" s="152"/>
      <c r="VGE25" s="152"/>
      <c r="VGF25" s="152"/>
      <c r="VGG25" s="152"/>
      <c r="VGH25" s="152"/>
      <c r="VGI25" s="152"/>
      <c r="VGJ25" s="152"/>
      <c r="VGK25" s="152"/>
      <c r="VGL25" s="152"/>
      <c r="VGM25" s="152"/>
      <c r="VGN25" s="152"/>
      <c r="VGO25" s="152"/>
      <c r="VGP25" s="152"/>
      <c r="VGQ25" s="152"/>
      <c r="VGR25" s="152"/>
      <c r="VGS25" s="152"/>
      <c r="VGT25" s="152"/>
      <c r="VGU25" s="152"/>
      <c r="VGV25" s="152"/>
      <c r="VGW25" s="152"/>
      <c r="VGX25" s="152"/>
      <c r="VGY25" s="152"/>
      <c r="VGZ25" s="152"/>
      <c r="VHA25" s="152"/>
      <c r="VHB25" s="152"/>
      <c r="VHC25" s="152"/>
      <c r="VHD25" s="152"/>
      <c r="VHE25" s="152"/>
      <c r="VHF25" s="152"/>
      <c r="VHG25" s="152"/>
      <c r="VHH25" s="152"/>
      <c r="VHI25" s="152"/>
      <c r="VHJ25" s="152"/>
      <c r="VHK25" s="152"/>
      <c r="VHL25" s="152"/>
      <c r="VHM25" s="152"/>
      <c r="VHN25" s="152"/>
      <c r="VHO25" s="152"/>
      <c r="VHP25" s="152"/>
      <c r="VHQ25" s="152"/>
      <c r="VHR25" s="152"/>
      <c r="VHS25" s="152"/>
      <c r="VHT25" s="152"/>
      <c r="VHU25" s="152"/>
      <c r="VHV25" s="152"/>
      <c r="VHW25" s="152"/>
      <c r="VHX25" s="152"/>
      <c r="VHY25" s="152"/>
      <c r="VHZ25" s="152"/>
      <c r="VIA25" s="152"/>
      <c r="VIB25" s="152"/>
      <c r="VIC25" s="152"/>
      <c r="VID25" s="152"/>
      <c r="VIE25" s="152"/>
      <c r="VIF25" s="152"/>
      <c r="VIG25" s="152"/>
      <c r="VIH25" s="152"/>
      <c r="VII25" s="152"/>
      <c r="VIJ25" s="152"/>
      <c r="VIK25" s="152"/>
      <c r="VIL25" s="152"/>
      <c r="VIM25" s="152"/>
      <c r="VIN25" s="152"/>
      <c r="VIO25" s="152"/>
      <c r="VIP25" s="152"/>
      <c r="VIQ25" s="152"/>
      <c r="VIR25" s="152"/>
      <c r="VIS25" s="152"/>
      <c r="VIT25" s="152"/>
      <c r="VIU25" s="152"/>
      <c r="VIV25" s="152"/>
      <c r="VIW25" s="152"/>
      <c r="VIX25" s="152"/>
      <c r="VIY25" s="152"/>
      <c r="VIZ25" s="152"/>
      <c r="VJA25" s="152"/>
      <c r="VJB25" s="152"/>
      <c r="VJC25" s="152"/>
      <c r="VJD25" s="152"/>
      <c r="VJE25" s="152"/>
      <c r="VJF25" s="152"/>
      <c r="VJG25" s="152"/>
      <c r="VJH25" s="152"/>
      <c r="VJI25" s="152"/>
      <c r="VJJ25" s="152"/>
      <c r="VJK25" s="152"/>
      <c r="VJL25" s="152"/>
      <c r="VJM25" s="152"/>
      <c r="VJN25" s="152"/>
      <c r="VJO25" s="152"/>
      <c r="VJP25" s="152"/>
      <c r="VJQ25" s="152"/>
      <c r="VJR25" s="152"/>
      <c r="VJS25" s="152"/>
      <c r="VJT25" s="152"/>
      <c r="VJU25" s="152"/>
      <c r="VJV25" s="152"/>
      <c r="VJW25" s="152"/>
      <c r="VJX25" s="152"/>
      <c r="VJY25" s="152"/>
      <c r="VJZ25" s="152"/>
      <c r="VKA25" s="152"/>
      <c r="VKB25" s="152"/>
      <c r="VKC25" s="152"/>
      <c r="VKD25" s="152"/>
      <c r="VKE25" s="152"/>
      <c r="VKF25" s="152"/>
      <c r="VKG25" s="152"/>
      <c r="VKH25" s="152"/>
      <c r="VKI25" s="152"/>
      <c r="VKJ25" s="152"/>
      <c r="VKK25" s="152"/>
      <c r="VKL25" s="152"/>
      <c r="VKM25" s="152"/>
      <c r="VKN25" s="152"/>
      <c r="VKO25" s="152"/>
      <c r="VKP25" s="152"/>
      <c r="VKQ25" s="152"/>
      <c r="VKR25" s="152"/>
      <c r="VKS25" s="152"/>
      <c r="VKT25" s="152"/>
      <c r="VKU25" s="152"/>
      <c r="VKV25" s="152"/>
      <c r="VKW25" s="152"/>
      <c r="VKX25" s="152"/>
      <c r="VKY25" s="152"/>
      <c r="VKZ25" s="152"/>
      <c r="VLA25" s="152"/>
      <c r="VLB25" s="152"/>
      <c r="VLC25" s="152"/>
      <c r="VLD25" s="152"/>
      <c r="VLE25" s="152"/>
      <c r="VLF25" s="152"/>
      <c r="VLG25" s="152"/>
      <c r="VLH25" s="152"/>
      <c r="VLI25" s="152"/>
      <c r="VLJ25" s="152"/>
      <c r="VLK25" s="152"/>
      <c r="VLL25" s="152"/>
      <c r="VLM25" s="152"/>
      <c r="VLN25" s="152"/>
      <c r="VLO25" s="152"/>
      <c r="VLP25" s="152"/>
      <c r="VLQ25" s="152"/>
      <c r="VLR25" s="152"/>
      <c r="VLS25" s="152"/>
      <c r="VLT25" s="152"/>
      <c r="VLU25" s="152"/>
      <c r="VLV25" s="152"/>
      <c r="VLW25" s="152"/>
      <c r="VLX25" s="152"/>
      <c r="VLY25" s="152"/>
      <c r="VLZ25" s="152"/>
      <c r="VMA25" s="152"/>
      <c r="VMB25" s="152"/>
      <c r="VMC25" s="152"/>
      <c r="VMD25" s="152"/>
      <c r="VME25" s="152"/>
      <c r="VMF25" s="152"/>
      <c r="VMG25" s="152"/>
      <c r="VMH25" s="152"/>
      <c r="VMI25" s="152"/>
      <c r="VMJ25" s="152"/>
      <c r="VMK25" s="152"/>
      <c r="VML25" s="152"/>
      <c r="VMM25" s="152"/>
      <c r="VMN25" s="152"/>
      <c r="VMO25" s="152"/>
      <c r="VMP25" s="152"/>
      <c r="VMQ25" s="152"/>
      <c r="VMR25" s="152"/>
      <c r="VMS25" s="152"/>
      <c r="VMT25" s="152"/>
      <c r="VMU25" s="152"/>
      <c r="VMV25" s="152"/>
      <c r="VMW25" s="152"/>
      <c r="VMX25" s="152"/>
      <c r="VMY25" s="152"/>
      <c r="VMZ25" s="152"/>
      <c r="VNA25" s="152"/>
      <c r="VNB25" s="152"/>
      <c r="VNC25" s="152"/>
      <c r="VND25" s="152"/>
      <c r="VNE25" s="152"/>
      <c r="VNF25" s="152"/>
      <c r="VNG25" s="152"/>
      <c r="VNH25" s="152"/>
      <c r="VNI25" s="152"/>
      <c r="VNJ25" s="152"/>
      <c r="VNK25" s="152"/>
      <c r="VNL25" s="152"/>
      <c r="VNM25" s="152"/>
      <c r="VNN25" s="152"/>
      <c r="VNO25" s="152"/>
      <c r="VNP25" s="152"/>
      <c r="VNQ25" s="152"/>
      <c r="VNR25" s="152"/>
      <c r="VNS25" s="152"/>
      <c r="VNT25" s="152"/>
      <c r="VNU25" s="152"/>
      <c r="VNV25" s="152"/>
      <c r="VNW25" s="152"/>
      <c r="VNX25" s="152"/>
      <c r="VNY25" s="152"/>
      <c r="VNZ25" s="152"/>
      <c r="VOA25" s="152"/>
      <c r="VOB25" s="152"/>
      <c r="VOC25" s="152"/>
      <c r="VOD25" s="152"/>
      <c r="VOE25" s="152"/>
      <c r="VOF25" s="152"/>
      <c r="VOG25" s="152"/>
      <c r="VOH25" s="152"/>
      <c r="VOI25" s="152"/>
      <c r="VOJ25" s="152"/>
      <c r="VOK25" s="152"/>
      <c r="VOL25" s="152"/>
      <c r="VOM25" s="152"/>
      <c r="VON25" s="152"/>
      <c r="VOO25" s="152"/>
      <c r="VOP25" s="152"/>
      <c r="VOQ25" s="152"/>
      <c r="VOR25" s="152"/>
      <c r="VOS25" s="152"/>
      <c r="VOT25" s="152"/>
      <c r="VOU25" s="152"/>
      <c r="VOV25" s="152"/>
      <c r="VOW25" s="152"/>
      <c r="VOX25" s="152"/>
      <c r="VOY25" s="152"/>
      <c r="VOZ25" s="152"/>
      <c r="VPA25" s="152"/>
      <c r="VPB25" s="152"/>
      <c r="VPC25" s="152"/>
      <c r="VPD25" s="152"/>
      <c r="VPE25" s="152"/>
      <c r="VPF25" s="152"/>
      <c r="VPG25" s="152"/>
      <c r="VPH25" s="152"/>
      <c r="VPI25" s="152"/>
      <c r="VPJ25" s="152"/>
      <c r="VPK25" s="152"/>
      <c r="VPL25" s="152"/>
      <c r="VPM25" s="152"/>
      <c r="VPN25" s="152"/>
      <c r="VPO25" s="152"/>
      <c r="VPP25" s="152"/>
      <c r="VPQ25" s="152"/>
      <c r="VPR25" s="152"/>
      <c r="VPS25" s="152"/>
      <c r="VPT25" s="152"/>
      <c r="VPU25" s="152"/>
      <c r="VPV25" s="152"/>
      <c r="VPW25" s="152"/>
      <c r="VPX25" s="152"/>
      <c r="VPY25" s="152"/>
      <c r="VPZ25" s="152"/>
      <c r="VQA25" s="152"/>
      <c r="VQB25" s="152"/>
      <c r="VQC25" s="152"/>
      <c r="VQD25" s="152"/>
      <c r="VQE25" s="152"/>
      <c r="VQF25" s="152"/>
      <c r="VQG25" s="152"/>
      <c r="VQH25" s="152"/>
      <c r="VQI25" s="152"/>
      <c r="VQJ25" s="152"/>
      <c r="VQK25" s="152"/>
      <c r="VQL25" s="152"/>
      <c r="VQM25" s="152"/>
      <c r="VQN25" s="152"/>
      <c r="VQO25" s="152"/>
      <c r="VQP25" s="152"/>
      <c r="VQQ25" s="152"/>
      <c r="VQR25" s="152"/>
      <c r="VQS25" s="152"/>
      <c r="VQT25" s="152"/>
      <c r="VQU25" s="152"/>
      <c r="VQV25" s="152"/>
      <c r="VQW25" s="152"/>
      <c r="VQX25" s="152"/>
      <c r="VQY25" s="152"/>
      <c r="VQZ25" s="152"/>
      <c r="VRA25" s="152"/>
      <c r="VRB25" s="152"/>
      <c r="VRC25" s="152"/>
      <c r="VRD25" s="152"/>
      <c r="VRE25" s="152"/>
      <c r="VRF25" s="152"/>
      <c r="VRG25" s="152"/>
      <c r="VRH25" s="152"/>
      <c r="VRI25" s="152"/>
      <c r="VRJ25" s="152"/>
      <c r="VRK25" s="152"/>
      <c r="VRL25" s="152"/>
      <c r="VRM25" s="152"/>
      <c r="VRN25" s="152"/>
      <c r="VRO25" s="152"/>
      <c r="VRP25" s="152"/>
      <c r="VRQ25" s="152"/>
      <c r="VRR25" s="152"/>
      <c r="VRS25" s="152"/>
      <c r="VRT25" s="152"/>
      <c r="VRU25" s="152"/>
      <c r="VRV25" s="152"/>
      <c r="VRW25" s="152"/>
      <c r="VRX25" s="152"/>
      <c r="VRY25" s="152"/>
      <c r="VRZ25" s="152"/>
      <c r="VSA25" s="152"/>
      <c r="VSB25" s="152"/>
      <c r="VSC25" s="152"/>
      <c r="VSD25" s="152"/>
      <c r="VSE25" s="152"/>
      <c r="VSF25" s="152"/>
      <c r="VSG25" s="152"/>
      <c r="VSH25" s="152"/>
      <c r="VSI25" s="152"/>
      <c r="VSJ25" s="152"/>
      <c r="VSK25" s="152"/>
      <c r="VSL25" s="152"/>
      <c r="VSM25" s="152"/>
      <c r="VSN25" s="152"/>
      <c r="VSO25" s="152"/>
      <c r="VSP25" s="152"/>
      <c r="VSQ25" s="152"/>
      <c r="VSR25" s="152"/>
      <c r="VSS25" s="152"/>
      <c r="VST25" s="152"/>
      <c r="VSU25" s="152"/>
      <c r="VSV25" s="152"/>
      <c r="VSW25" s="152"/>
      <c r="VSX25" s="152"/>
      <c r="VSY25" s="152"/>
      <c r="VSZ25" s="152"/>
      <c r="VTA25" s="152"/>
      <c r="VTB25" s="152"/>
      <c r="VTC25" s="152"/>
      <c r="VTD25" s="152"/>
      <c r="VTE25" s="152"/>
      <c r="VTF25" s="152"/>
      <c r="VTG25" s="152"/>
      <c r="VTH25" s="152"/>
      <c r="VTI25" s="152"/>
      <c r="VTJ25" s="152"/>
      <c r="VTK25" s="152"/>
      <c r="VTL25" s="152"/>
      <c r="VTM25" s="152"/>
      <c r="VTN25" s="152"/>
      <c r="VTO25" s="152"/>
      <c r="VTP25" s="152"/>
      <c r="VTQ25" s="152"/>
      <c r="VTR25" s="152"/>
      <c r="VTS25" s="152"/>
      <c r="VTT25" s="152"/>
      <c r="VTU25" s="152"/>
      <c r="VTV25" s="152"/>
      <c r="VTW25" s="152"/>
      <c r="VTX25" s="152"/>
      <c r="VTY25" s="152"/>
      <c r="VTZ25" s="152"/>
      <c r="VUA25" s="152"/>
      <c r="VUB25" s="152"/>
      <c r="VUC25" s="152"/>
      <c r="VUD25" s="152"/>
      <c r="VUE25" s="152"/>
      <c r="VUF25" s="152"/>
      <c r="VUG25" s="152"/>
      <c r="VUH25" s="152"/>
      <c r="VUI25" s="152"/>
      <c r="VUJ25" s="152"/>
      <c r="VUK25" s="152"/>
      <c r="VUL25" s="152"/>
      <c r="VUM25" s="152"/>
      <c r="VUN25" s="152"/>
      <c r="VUO25" s="152"/>
      <c r="VUP25" s="152"/>
      <c r="VUQ25" s="152"/>
      <c r="VUR25" s="152"/>
      <c r="VUS25" s="152"/>
      <c r="VUT25" s="152"/>
      <c r="VUU25" s="152"/>
      <c r="VUV25" s="152"/>
      <c r="VUW25" s="152"/>
      <c r="VUX25" s="152"/>
      <c r="VUY25" s="152"/>
      <c r="VUZ25" s="152"/>
      <c r="VVA25" s="152"/>
      <c r="VVB25" s="152"/>
      <c r="VVC25" s="152"/>
      <c r="VVD25" s="152"/>
      <c r="VVE25" s="152"/>
      <c r="VVF25" s="152"/>
      <c r="VVG25" s="152"/>
      <c r="VVH25" s="152"/>
      <c r="VVI25" s="152"/>
      <c r="VVJ25" s="152"/>
      <c r="VVK25" s="152"/>
      <c r="VVL25" s="152"/>
      <c r="VVM25" s="152"/>
      <c r="VVN25" s="152"/>
      <c r="VVO25" s="152"/>
      <c r="VVP25" s="152"/>
      <c r="VVQ25" s="152"/>
      <c r="VVR25" s="152"/>
      <c r="VVS25" s="152"/>
      <c r="VVT25" s="152"/>
      <c r="VVU25" s="152"/>
      <c r="VVV25" s="152"/>
      <c r="VVW25" s="152"/>
      <c r="VVX25" s="152"/>
      <c r="VVY25" s="152"/>
      <c r="VVZ25" s="152"/>
      <c r="VWA25" s="152"/>
      <c r="VWB25" s="152"/>
      <c r="VWC25" s="152"/>
      <c r="VWD25" s="152"/>
      <c r="VWE25" s="152"/>
      <c r="VWF25" s="152"/>
      <c r="VWG25" s="152"/>
      <c r="VWH25" s="152"/>
      <c r="VWI25" s="152"/>
      <c r="VWJ25" s="152"/>
      <c r="VWK25" s="152"/>
      <c r="VWL25" s="152"/>
      <c r="VWM25" s="152"/>
      <c r="VWN25" s="152"/>
      <c r="VWO25" s="152"/>
      <c r="VWP25" s="152"/>
      <c r="VWQ25" s="152"/>
      <c r="VWR25" s="152"/>
      <c r="VWS25" s="152"/>
      <c r="VWT25" s="152"/>
      <c r="VWU25" s="152"/>
      <c r="VWV25" s="152"/>
      <c r="VWW25" s="152"/>
      <c r="VWX25" s="152"/>
      <c r="VWY25" s="152"/>
      <c r="VWZ25" s="152"/>
      <c r="VXA25" s="152"/>
      <c r="VXB25" s="152"/>
      <c r="VXC25" s="152"/>
      <c r="VXD25" s="152"/>
      <c r="VXE25" s="152"/>
      <c r="VXF25" s="152"/>
      <c r="VXG25" s="152"/>
      <c r="VXH25" s="152"/>
      <c r="VXI25" s="152"/>
      <c r="VXJ25" s="152"/>
      <c r="VXK25" s="152"/>
      <c r="VXL25" s="152"/>
      <c r="VXM25" s="152"/>
      <c r="VXN25" s="152"/>
      <c r="VXO25" s="152"/>
      <c r="VXP25" s="152"/>
      <c r="VXQ25" s="152"/>
      <c r="VXR25" s="152"/>
      <c r="VXS25" s="152"/>
      <c r="VXT25" s="152"/>
      <c r="VXU25" s="152"/>
      <c r="VXV25" s="152"/>
      <c r="VXW25" s="152"/>
      <c r="VXX25" s="152"/>
      <c r="VXY25" s="152"/>
      <c r="VXZ25" s="152"/>
      <c r="VYA25" s="152"/>
      <c r="VYB25" s="152"/>
      <c r="VYC25" s="152"/>
      <c r="VYD25" s="152"/>
      <c r="VYE25" s="152"/>
      <c r="VYF25" s="152"/>
      <c r="VYG25" s="152"/>
      <c r="VYH25" s="152"/>
      <c r="VYI25" s="152"/>
      <c r="VYJ25" s="152"/>
      <c r="VYK25" s="152"/>
      <c r="VYL25" s="152"/>
      <c r="VYM25" s="152"/>
      <c r="VYN25" s="152"/>
      <c r="VYO25" s="152"/>
      <c r="VYP25" s="152"/>
      <c r="VYQ25" s="152"/>
      <c r="VYR25" s="152"/>
      <c r="VYS25" s="152"/>
      <c r="VYT25" s="152"/>
      <c r="VYU25" s="152"/>
      <c r="VYV25" s="152"/>
      <c r="VYW25" s="152"/>
      <c r="VYX25" s="152"/>
      <c r="VYY25" s="152"/>
      <c r="VYZ25" s="152"/>
      <c r="VZA25" s="152"/>
      <c r="VZB25" s="152"/>
      <c r="VZC25" s="152"/>
      <c r="VZD25" s="152"/>
      <c r="VZE25" s="152"/>
      <c r="VZF25" s="152"/>
      <c r="VZG25" s="152"/>
      <c r="VZH25" s="152"/>
      <c r="VZI25" s="152"/>
      <c r="VZJ25" s="152"/>
      <c r="VZK25" s="152"/>
      <c r="VZL25" s="152"/>
      <c r="VZM25" s="152"/>
      <c r="VZN25" s="152"/>
      <c r="VZO25" s="152"/>
      <c r="VZP25" s="152"/>
      <c r="VZQ25" s="152"/>
      <c r="VZR25" s="152"/>
      <c r="VZS25" s="152"/>
      <c r="VZT25" s="152"/>
      <c r="VZU25" s="152"/>
      <c r="VZV25" s="152"/>
      <c r="VZW25" s="152"/>
      <c r="VZX25" s="152"/>
      <c r="VZY25" s="152"/>
      <c r="VZZ25" s="152"/>
      <c r="WAA25" s="152"/>
      <c r="WAB25" s="152"/>
      <c r="WAC25" s="152"/>
      <c r="WAD25" s="152"/>
      <c r="WAE25" s="152"/>
      <c r="WAF25" s="152"/>
      <c r="WAG25" s="152"/>
      <c r="WAH25" s="152"/>
      <c r="WAI25" s="152"/>
      <c r="WAJ25" s="152"/>
      <c r="WAK25" s="152"/>
      <c r="WAL25" s="152"/>
      <c r="WAM25" s="152"/>
      <c r="WAN25" s="152"/>
      <c r="WAO25" s="152"/>
      <c r="WAP25" s="152"/>
      <c r="WAQ25" s="152"/>
      <c r="WAR25" s="152"/>
      <c r="WAS25" s="152"/>
      <c r="WAT25" s="152"/>
      <c r="WAU25" s="152"/>
      <c r="WAV25" s="152"/>
      <c r="WAW25" s="152"/>
      <c r="WAX25" s="152"/>
      <c r="WAY25" s="152"/>
      <c r="WAZ25" s="152"/>
      <c r="WBA25" s="152"/>
      <c r="WBB25" s="152"/>
      <c r="WBC25" s="152"/>
      <c r="WBD25" s="152"/>
      <c r="WBE25" s="152"/>
      <c r="WBF25" s="152"/>
      <c r="WBG25" s="152"/>
      <c r="WBH25" s="152"/>
      <c r="WBI25" s="152"/>
      <c r="WBJ25" s="152"/>
      <c r="WBK25" s="152"/>
      <c r="WBL25" s="152"/>
      <c r="WBM25" s="152"/>
      <c r="WBN25" s="152"/>
      <c r="WBO25" s="152"/>
      <c r="WBP25" s="152"/>
      <c r="WBQ25" s="152"/>
      <c r="WBR25" s="152"/>
      <c r="WBS25" s="152"/>
      <c r="WBT25" s="152"/>
      <c r="WBU25" s="152"/>
      <c r="WBV25" s="152"/>
      <c r="WBW25" s="152"/>
      <c r="WBX25" s="152"/>
      <c r="WBY25" s="152"/>
      <c r="WBZ25" s="152"/>
      <c r="WCA25" s="152"/>
      <c r="WCB25" s="152"/>
      <c r="WCC25" s="152"/>
      <c r="WCD25" s="152"/>
      <c r="WCE25" s="152"/>
      <c r="WCF25" s="152"/>
      <c r="WCG25" s="152"/>
      <c r="WCH25" s="152"/>
      <c r="WCI25" s="152"/>
      <c r="WCJ25" s="152"/>
      <c r="WCK25" s="152"/>
      <c r="WCL25" s="152"/>
      <c r="WCM25" s="152"/>
      <c r="WCN25" s="152"/>
      <c r="WCO25" s="152"/>
      <c r="WCP25" s="152"/>
      <c r="WCQ25" s="152"/>
      <c r="WCR25" s="152"/>
      <c r="WCS25" s="152"/>
      <c r="WCT25" s="152"/>
      <c r="WCU25" s="152"/>
      <c r="WCV25" s="152"/>
      <c r="WCW25" s="152"/>
      <c r="WCX25" s="152"/>
      <c r="WCY25" s="152"/>
      <c r="WCZ25" s="152"/>
      <c r="WDA25" s="152"/>
      <c r="WDB25" s="152"/>
      <c r="WDC25" s="152"/>
      <c r="WDD25" s="152"/>
      <c r="WDE25" s="152"/>
      <c r="WDF25" s="152"/>
      <c r="WDG25" s="152"/>
      <c r="WDH25" s="152"/>
      <c r="WDI25" s="152"/>
      <c r="WDJ25" s="152"/>
      <c r="WDK25" s="152"/>
      <c r="WDL25" s="152"/>
      <c r="WDM25" s="152"/>
      <c r="WDN25" s="152"/>
      <c r="WDO25" s="152"/>
      <c r="WDP25" s="152"/>
      <c r="WDQ25" s="152"/>
      <c r="WDR25" s="152"/>
      <c r="WDS25" s="152"/>
      <c r="WDT25" s="152"/>
      <c r="WDU25" s="152"/>
      <c r="WDV25" s="152"/>
      <c r="WDW25" s="152"/>
      <c r="WDX25" s="152"/>
      <c r="WDY25" s="152"/>
      <c r="WDZ25" s="152"/>
      <c r="WEA25" s="152"/>
      <c r="WEB25" s="152"/>
      <c r="WEC25" s="152"/>
      <c r="WED25" s="152"/>
      <c r="WEE25" s="152"/>
      <c r="WEF25" s="152"/>
      <c r="WEG25" s="152"/>
      <c r="WEH25" s="152"/>
      <c r="WEI25" s="152"/>
      <c r="WEJ25" s="152"/>
      <c r="WEK25" s="152"/>
      <c r="WEL25" s="152"/>
      <c r="WEM25" s="152"/>
      <c r="WEN25" s="152"/>
      <c r="WEO25" s="152"/>
      <c r="WEP25" s="152"/>
      <c r="WEQ25" s="152"/>
      <c r="WER25" s="152"/>
      <c r="WES25" s="152"/>
      <c r="WET25" s="152"/>
      <c r="WEU25" s="152"/>
      <c r="WEV25" s="152"/>
      <c r="WEW25" s="152"/>
      <c r="WEX25" s="152"/>
      <c r="WEY25" s="152"/>
      <c r="WEZ25" s="152"/>
      <c r="WFA25" s="152"/>
      <c r="WFB25" s="152"/>
      <c r="WFC25" s="152"/>
      <c r="WFD25" s="152"/>
      <c r="WFE25" s="152"/>
      <c r="WFF25" s="152"/>
      <c r="WFG25" s="152"/>
      <c r="WFH25" s="152"/>
      <c r="WFI25" s="152"/>
      <c r="WFJ25" s="152"/>
      <c r="WFK25" s="152"/>
      <c r="WFL25" s="152"/>
      <c r="WFM25" s="152"/>
      <c r="WFN25" s="152"/>
      <c r="WFO25" s="152"/>
      <c r="WFP25" s="152"/>
      <c r="WFQ25" s="152"/>
      <c r="WFR25" s="152"/>
      <c r="WFS25" s="152"/>
      <c r="WFT25" s="152"/>
      <c r="WFU25" s="152"/>
      <c r="WFV25" s="152"/>
      <c r="WFW25" s="152"/>
      <c r="WFX25" s="152"/>
      <c r="WFY25" s="152"/>
      <c r="WFZ25" s="152"/>
      <c r="WGA25" s="152"/>
      <c r="WGB25" s="152"/>
      <c r="WGC25" s="152"/>
      <c r="WGD25" s="152"/>
      <c r="WGE25" s="152"/>
      <c r="WGF25" s="152"/>
      <c r="WGG25" s="152"/>
      <c r="WGH25" s="152"/>
      <c r="WGI25" s="152"/>
      <c r="WGJ25" s="152"/>
      <c r="WGK25" s="152"/>
      <c r="WGL25" s="152"/>
      <c r="WGM25" s="152"/>
      <c r="WGN25" s="152"/>
      <c r="WGO25" s="152"/>
      <c r="WGP25" s="152"/>
      <c r="WGQ25" s="152"/>
      <c r="WGR25" s="152"/>
      <c r="WGS25" s="152"/>
      <c r="WGT25" s="152"/>
      <c r="WGU25" s="152"/>
      <c r="WGV25" s="152"/>
      <c r="WGW25" s="152"/>
      <c r="WGX25" s="152"/>
      <c r="WGY25" s="152"/>
      <c r="WGZ25" s="152"/>
      <c r="WHA25" s="152"/>
      <c r="WHB25" s="152"/>
      <c r="WHC25" s="152"/>
      <c r="WHD25" s="152"/>
      <c r="WHE25" s="152"/>
      <c r="WHF25" s="152"/>
      <c r="WHG25" s="152"/>
      <c r="WHH25" s="152"/>
      <c r="WHI25" s="152"/>
      <c r="WHJ25" s="152"/>
      <c r="WHK25" s="152"/>
      <c r="WHL25" s="152"/>
      <c r="WHM25" s="152"/>
      <c r="WHN25" s="152"/>
      <c r="WHO25" s="152"/>
      <c r="WHP25" s="152"/>
      <c r="WHQ25" s="152"/>
      <c r="WHR25" s="152"/>
      <c r="WHS25" s="152"/>
      <c r="WHT25" s="152"/>
      <c r="WHU25" s="152"/>
      <c r="WHV25" s="152"/>
      <c r="WHW25" s="152"/>
      <c r="WHX25" s="152"/>
      <c r="WHY25" s="152"/>
      <c r="WHZ25" s="152"/>
      <c r="WIA25" s="152"/>
      <c r="WIB25" s="152"/>
      <c r="WIC25" s="152"/>
      <c r="WID25" s="152"/>
      <c r="WIE25" s="152"/>
      <c r="WIF25" s="152"/>
      <c r="WIG25" s="152"/>
      <c r="WIH25" s="152"/>
      <c r="WII25" s="152"/>
      <c r="WIJ25" s="152"/>
      <c r="WIK25" s="152"/>
      <c r="WIL25" s="152"/>
      <c r="WIM25" s="152"/>
      <c r="WIN25" s="152"/>
      <c r="WIO25" s="152"/>
      <c r="WIP25" s="152"/>
      <c r="WIQ25" s="152"/>
      <c r="WIR25" s="152"/>
      <c r="WIS25" s="152"/>
      <c r="WIT25" s="152"/>
      <c r="WIU25" s="152"/>
      <c r="WIV25" s="152"/>
      <c r="WIW25" s="152"/>
      <c r="WIX25" s="152"/>
      <c r="WIY25" s="152"/>
      <c r="WIZ25" s="152"/>
      <c r="WJA25" s="152"/>
      <c r="WJB25" s="152"/>
      <c r="WJC25" s="152"/>
      <c r="WJD25" s="152"/>
      <c r="WJE25" s="152"/>
      <c r="WJF25" s="152"/>
      <c r="WJG25" s="152"/>
      <c r="WJH25" s="152"/>
      <c r="WJI25" s="152"/>
      <c r="WJJ25" s="152"/>
      <c r="WJK25" s="152"/>
      <c r="WJL25" s="152"/>
      <c r="WJM25" s="152"/>
      <c r="WJN25" s="152"/>
      <c r="WJO25" s="152"/>
      <c r="WJP25" s="152"/>
      <c r="WJQ25" s="152"/>
      <c r="WJR25" s="152"/>
      <c r="WJS25" s="152"/>
      <c r="WJT25" s="152"/>
      <c r="WJU25" s="152"/>
      <c r="WJV25" s="152"/>
      <c r="WJW25" s="152"/>
      <c r="WJX25" s="152"/>
      <c r="WJY25" s="152"/>
      <c r="WJZ25" s="152"/>
      <c r="WKA25" s="152"/>
      <c r="WKB25" s="152"/>
      <c r="WKC25" s="152"/>
      <c r="WKD25" s="152"/>
      <c r="WKE25" s="152"/>
      <c r="WKF25" s="152"/>
      <c r="WKG25" s="152"/>
      <c r="WKH25" s="152"/>
      <c r="WKI25" s="152"/>
      <c r="WKJ25" s="152"/>
      <c r="WKK25" s="152"/>
      <c r="WKL25" s="152"/>
      <c r="WKM25" s="152"/>
      <c r="WKN25" s="152"/>
      <c r="WKO25" s="152"/>
      <c r="WKP25" s="152"/>
      <c r="WKQ25" s="152"/>
      <c r="WKR25" s="152"/>
      <c r="WKS25" s="152"/>
      <c r="WKT25" s="152"/>
      <c r="WKU25" s="152"/>
      <c r="WKV25" s="152"/>
      <c r="WKW25" s="152"/>
      <c r="WKX25" s="152"/>
      <c r="WKY25" s="152"/>
      <c r="WKZ25" s="152"/>
      <c r="WLA25" s="152"/>
      <c r="WLB25" s="152"/>
      <c r="WLC25" s="152"/>
      <c r="WLD25" s="152"/>
      <c r="WLE25" s="152"/>
      <c r="WLF25" s="152"/>
      <c r="WLG25" s="152"/>
      <c r="WLH25" s="152"/>
      <c r="WLI25" s="152"/>
      <c r="WLJ25" s="152"/>
      <c r="WLK25" s="152"/>
      <c r="WLL25" s="152"/>
      <c r="WLM25" s="152"/>
      <c r="WLN25" s="152"/>
      <c r="WLO25" s="152"/>
      <c r="WLP25" s="152"/>
      <c r="WLQ25" s="152"/>
      <c r="WLR25" s="152"/>
      <c r="WLS25" s="152"/>
      <c r="WLT25" s="152"/>
      <c r="WLU25" s="152"/>
      <c r="WLV25" s="152"/>
      <c r="WLW25" s="152"/>
      <c r="WLX25" s="152"/>
      <c r="WLY25" s="152"/>
      <c r="WLZ25" s="152"/>
      <c r="WMA25" s="152"/>
      <c r="WMB25" s="152"/>
      <c r="WMC25" s="152"/>
      <c r="WMD25" s="152"/>
      <c r="WME25" s="152"/>
      <c r="WMF25" s="152"/>
      <c r="WMG25" s="152"/>
      <c r="WMH25" s="152"/>
      <c r="WMI25" s="152"/>
      <c r="WMJ25" s="152"/>
      <c r="WMK25" s="152"/>
      <c r="WML25" s="152"/>
      <c r="WMM25" s="152"/>
      <c r="WMN25" s="152"/>
      <c r="WMO25" s="152"/>
      <c r="WMP25" s="152"/>
      <c r="WMQ25" s="152"/>
      <c r="WMR25" s="152"/>
      <c r="WMS25" s="152"/>
      <c r="WMT25" s="152"/>
      <c r="WMU25" s="152"/>
      <c r="WMV25" s="152"/>
      <c r="WMW25" s="152"/>
      <c r="WMX25" s="152"/>
      <c r="WMY25" s="152"/>
      <c r="WMZ25" s="152"/>
      <c r="WNA25" s="152"/>
      <c r="WNB25" s="152"/>
      <c r="WNC25" s="152"/>
      <c r="WND25" s="152"/>
      <c r="WNE25" s="152"/>
      <c r="WNF25" s="152"/>
      <c r="WNG25" s="152"/>
      <c r="WNH25" s="152"/>
      <c r="WNI25" s="152"/>
      <c r="WNJ25" s="152"/>
      <c r="WNK25" s="152"/>
      <c r="WNL25" s="152"/>
      <c r="WNM25" s="152"/>
      <c r="WNN25" s="152"/>
      <c r="WNO25" s="152"/>
      <c r="WNP25" s="152"/>
      <c r="WNQ25" s="152"/>
      <c r="WNR25" s="152"/>
      <c r="WNS25" s="152"/>
      <c r="WNT25" s="152"/>
      <c r="WNU25" s="152"/>
      <c r="WNV25" s="152"/>
      <c r="WNW25" s="152"/>
      <c r="WNX25" s="152"/>
      <c r="WNY25" s="152"/>
      <c r="WNZ25" s="152"/>
      <c r="WOA25" s="152"/>
      <c r="WOB25" s="152"/>
      <c r="WOC25" s="152"/>
      <c r="WOD25" s="152"/>
      <c r="WOE25" s="152"/>
      <c r="WOF25" s="152"/>
      <c r="WOG25" s="152"/>
      <c r="WOH25" s="152"/>
      <c r="WOI25" s="152"/>
      <c r="WOJ25" s="152"/>
      <c r="WOK25" s="152"/>
      <c r="WOL25" s="152"/>
      <c r="WOM25" s="152"/>
      <c r="WON25" s="152"/>
      <c r="WOO25" s="152"/>
      <c r="WOP25" s="152"/>
      <c r="WOQ25" s="152"/>
      <c r="WOR25" s="152"/>
      <c r="WOS25" s="152"/>
      <c r="WOT25" s="152"/>
      <c r="WOU25" s="152"/>
      <c r="WOV25" s="152"/>
      <c r="WOW25" s="152"/>
      <c r="WOX25" s="152"/>
      <c r="WOY25" s="152"/>
      <c r="WOZ25" s="152"/>
      <c r="WPA25" s="152"/>
      <c r="WPB25" s="152"/>
      <c r="WPC25" s="152"/>
      <c r="WPD25" s="152"/>
      <c r="WPE25" s="152"/>
      <c r="WPF25" s="152"/>
      <c r="WPG25" s="152"/>
      <c r="WPH25" s="152"/>
      <c r="WPI25" s="152"/>
      <c r="WPJ25" s="152"/>
      <c r="WPK25" s="152"/>
      <c r="WPL25" s="152"/>
      <c r="WPM25" s="152"/>
      <c r="WPN25" s="152"/>
      <c r="WPO25" s="152"/>
      <c r="WPP25" s="152"/>
      <c r="WPQ25" s="152"/>
      <c r="WPR25" s="152"/>
      <c r="WPS25" s="152"/>
      <c r="WPT25" s="152"/>
      <c r="WPU25" s="152"/>
      <c r="WPV25" s="152"/>
      <c r="WPW25" s="152"/>
      <c r="WPX25" s="152"/>
      <c r="WPY25" s="152"/>
      <c r="WPZ25" s="152"/>
      <c r="WQA25" s="152"/>
      <c r="WQB25" s="152"/>
      <c r="WQC25" s="152"/>
      <c r="WQD25" s="152"/>
      <c r="WQE25" s="152"/>
      <c r="WQF25" s="152"/>
      <c r="WQG25" s="152"/>
      <c r="WQH25" s="152"/>
      <c r="WQI25" s="152"/>
      <c r="WQJ25" s="152"/>
      <c r="WQK25" s="152"/>
      <c r="WQL25" s="152"/>
      <c r="WQM25" s="152"/>
      <c r="WQN25" s="152"/>
      <c r="WQO25" s="152"/>
      <c r="WQP25" s="152"/>
      <c r="WQQ25" s="152"/>
      <c r="WQR25" s="152"/>
      <c r="WQS25" s="152"/>
      <c r="WQT25" s="152"/>
      <c r="WQU25" s="152"/>
      <c r="WQV25" s="152"/>
      <c r="WQW25" s="152"/>
      <c r="WQX25" s="152"/>
      <c r="WQY25" s="152"/>
      <c r="WQZ25" s="152"/>
      <c r="WRA25" s="152"/>
      <c r="WRB25" s="152"/>
      <c r="WRC25" s="152"/>
      <c r="WRD25" s="152"/>
      <c r="WRE25" s="152"/>
      <c r="WRF25" s="152"/>
      <c r="WRG25" s="152"/>
      <c r="WRH25" s="152"/>
      <c r="WRI25" s="152"/>
      <c r="WRJ25" s="152"/>
      <c r="WRK25" s="152"/>
      <c r="WRL25" s="152"/>
      <c r="WRM25" s="152"/>
      <c r="WRN25" s="152"/>
      <c r="WRO25" s="152"/>
      <c r="WRP25" s="152"/>
      <c r="WRQ25" s="152"/>
      <c r="WRR25" s="152"/>
      <c r="WRS25" s="152"/>
      <c r="WRT25" s="152"/>
      <c r="WRU25" s="152"/>
      <c r="WRV25" s="152"/>
      <c r="WRW25" s="152"/>
      <c r="WRX25" s="152"/>
      <c r="WRY25" s="152"/>
      <c r="WRZ25" s="152"/>
      <c r="WSA25" s="152"/>
      <c r="WSB25" s="152"/>
      <c r="WSC25" s="152"/>
      <c r="WSD25" s="152"/>
      <c r="WSE25" s="152"/>
      <c r="WSF25" s="152"/>
      <c r="WSG25" s="152"/>
      <c r="WSH25" s="152"/>
      <c r="WSI25" s="152"/>
      <c r="WSJ25" s="152"/>
      <c r="WSK25" s="152"/>
      <c r="WSL25" s="152"/>
      <c r="WSM25" s="152"/>
      <c r="WSN25" s="152"/>
      <c r="WSO25" s="152"/>
      <c r="WSP25" s="152"/>
      <c r="WSQ25" s="152"/>
      <c r="WSR25" s="152"/>
      <c r="WSS25" s="152"/>
      <c r="WST25" s="152"/>
      <c r="WSU25" s="152"/>
      <c r="WSV25" s="152"/>
      <c r="WSW25" s="152"/>
      <c r="WSX25" s="152"/>
      <c r="WSY25" s="152"/>
      <c r="WSZ25" s="152"/>
      <c r="WTA25" s="152"/>
      <c r="WTB25" s="152"/>
      <c r="WTC25" s="152"/>
      <c r="WTD25" s="152"/>
      <c r="WTE25" s="152"/>
      <c r="WTF25" s="152"/>
      <c r="WTG25" s="152"/>
      <c r="WTH25" s="152"/>
      <c r="WTI25" s="152"/>
      <c r="WTJ25" s="152"/>
      <c r="WTK25" s="152"/>
      <c r="WTL25" s="152"/>
      <c r="WTM25" s="152"/>
      <c r="WTN25" s="152"/>
      <c r="WTO25" s="152"/>
      <c r="WTP25" s="152"/>
      <c r="WTQ25" s="152"/>
      <c r="WTR25" s="152"/>
      <c r="WTS25" s="152"/>
      <c r="WTT25" s="152"/>
      <c r="WTU25" s="152"/>
      <c r="WTV25" s="152"/>
      <c r="WTW25" s="152"/>
      <c r="WTX25" s="152"/>
      <c r="WTY25" s="152"/>
      <c r="WTZ25" s="152"/>
      <c r="WUA25" s="152"/>
      <c r="WUB25" s="152"/>
      <c r="WUC25" s="152"/>
      <c r="WUD25" s="152"/>
      <c r="WUE25" s="152"/>
      <c r="WUF25" s="152"/>
      <c r="WUG25" s="152"/>
      <c r="WUH25" s="152"/>
      <c r="WUI25" s="152"/>
      <c r="WUJ25" s="152"/>
      <c r="WUK25" s="152"/>
      <c r="WUL25" s="152"/>
      <c r="WUM25" s="152"/>
      <c r="WUN25" s="152"/>
      <c r="WUO25" s="152"/>
      <c r="WUP25" s="152"/>
      <c r="WUQ25" s="152"/>
      <c r="WUR25" s="152"/>
      <c r="WUS25" s="152"/>
      <c r="WUT25" s="152"/>
      <c r="WUU25" s="152"/>
      <c r="WUV25" s="152"/>
      <c r="WUW25" s="152"/>
      <c r="WUX25" s="152"/>
      <c r="WUY25" s="152"/>
      <c r="WUZ25" s="152"/>
      <c r="WVA25" s="152"/>
      <c r="WVB25" s="152"/>
      <c r="WVC25" s="152"/>
      <c r="WVD25" s="152"/>
      <c r="WVE25" s="152"/>
      <c r="WVF25" s="152"/>
      <c r="WVG25" s="152"/>
      <c r="WVH25" s="152"/>
      <c r="WVI25" s="152"/>
      <c r="WVJ25" s="152"/>
      <c r="WVK25" s="152"/>
      <c r="WVL25" s="152"/>
      <c r="WVM25" s="152"/>
      <c r="WVN25" s="152"/>
      <c r="WVO25" s="152"/>
      <c r="WVP25" s="152"/>
      <c r="WVQ25" s="152"/>
      <c r="WVR25" s="152"/>
      <c r="WVS25" s="152"/>
      <c r="WVT25" s="152"/>
      <c r="WVU25" s="152"/>
      <c r="WVV25" s="152"/>
      <c r="WVW25" s="152"/>
      <c r="WVX25" s="152"/>
      <c r="WVY25" s="152"/>
      <c r="WVZ25" s="152"/>
      <c r="WWA25" s="152"/>
      <c r="WWB25" s="152"/>
      <c r="WWC25" s="152"/>
      <c r="WWD25" s="152"/>
      <c r="WWE25" s="152"/>
      <c r="WWF25" s="152"/>
      <c r="WWG25" s="152"/>
      <c r="WWH25" s="152"/>
      <c r="WWI25" s="152"/>
      <c r="WWJ25" s="152"/>
      <c r="WWK25" s="152"/>
      <c r="WWL25" s="152"/>
      <c r="WWM25" s="152"/>
      <c r="WWN25" s="152"/>
      <c r="WWO25" s="152"/>
      <c r="WWP25" s="152"/>
      <c r="WWQ25" s="152"/>
      <c r="WWR25" s="152"/>
      <c r="WWS25" s="152"/>
      <c r="WWT25" s="152"/>
      <c r="WWU25" s="152"/>
      <c r="WWV25" s="152"/>
      <c r="WWW25" s="152"/>
      <c r="WWX25" s="152"/>
      <c r="WWY25" s="152"/>
      <c r="WWZ25" s="152"/>
      <c r="WXA25" s="152"/>
      <c r="WXB25" s="152"/>
      <c r="WXC25" s="152"/>
      <c r="WXD25" s="152"/>
      <c r="WXE25" s="152"/>
      <c r="WXF25" s="152"/>
      <c r="WXG25" s="152"/>
      <c r="WXH25" s="152"/>
      <c r="WXI25" s="152"/>
      <c r="WXJ25" s="152"/>
      <c r="WXK25" s="152"/>
      <c r="WXL25" s="152"/>
      <c r="WXM25" s="152"/>
      <c r="WXN25" s="152"/>
      <c r="WXO25" s="152"/>
      <c r="WXP25" s="152"/>
      <c r="WXQ25" s="152"/>
      <c r="WXR25" s="152"/>
      <c r="WXS25" s="152"/>
      <c r="WXT25" s="152"/>
      <c r="WXU25" s="152"/>
      <c r="WXV25" s="152"/>
      <c r="WXW25" s="152"/>
      <c r="WXX25" s="152"/>
      <c r="WXY25" s="152"/>
      <c r="WXZ25" s="152"/>
      <c r="WYA25" s="152"/>
      <c r="WYB25" s="152"/>
      <c r="WYC25" s="152"/>
      <c r="WYD25" s="152"/>
      <c r="WYE25" s="152"/>
      <c r="WYF25" s="152"/>
      <c r="WYG25" s="152"/>
      <c r="WYH25" s="152"/>
      <c r="WYI25" s="152"/>
      <c r="WYJ25" s="152"/>
      <c r="WYK25" s="152"/>
      <c r="WYL25" s="152"/>
      <c r="WYM25" s="152"/>
      <c r="WYN25" s="152"/>
      <c r="WYO25" s="152"/>
      <c r="WYP25" s="152"/>
      <c r="WYQ25" s="152"/>
      <c r="WYR25" s="152"/>
      <c r="WYS25" s="152"/>
      <c r="WYT25" s="152"/>
      <c r="WYU25" s="152"/>
      <c r="WYV25" s="152"/>
      <c r="WYW25" s="152"/>
      <c r="WYX25" s="152"/>
      <c r="WYY25" s="152"/>
      <c r="WYZ25" s="152"/>
      <c r="WZA25" s="152"/>
      <c r="WZB25" s="152"/>
      <c r="WZC25" s="152"/>
      <c r="WZD25" s="152"/>
      <c r="WZE25" s="152"/>
      <c r="WZF25" s="152"/>
      <c r="WZG25" s="152"/>
      <c r="WZH25" s="152"/>
      <c r="WZI25" s="152"/>
      <c r="WZJ25" s="152"/>
      <c r="WZK25" s="152"/>
      <c r="WZL25" s="152"/>
      <c r="WZM25" s="152"/>
      <c r="WZN25" s="152"/>
      <c r="WZO25" s="152"/>
      <c r="WZP25" s="152"/>
      <c r="WZQ25" s="152"/>
      <c r="WZR25" s="152"/>
      <c r="WZS25" s="152"/>
      <c r="WZT25" s="152"/>
      <c r="WZU25" s="152"/>
      <c r="WZV25" s="152"/>
      <c r="WZW25" s="152"/>
      <c r="WZX25" s="152"/>
      <c r="WZY25" s="152"/>
      <c r="WZZ25" s="152"/>
      <c r="XAA25" s="152"/>
      <c r="XAB25" s="152"/>
      <c r="XAC25" s="152"/>
      <c r="XAD25" s="152"/>
      <c r="XAE25" s="152"/>
      <c r="XAF25" s="152"/>
      <c r="XAG25" s="152"/>
      <c r="XAH25" s="152"/>
      <c r="XAI25" s="152"/>
      <c r="XAJ25" s="152"/>
      <c r="XAK25" s="152"/>
      <c r="XAL25" s="152"/>
      <c r="XAM25" s="152"/>
      <c r="XAN25" s="152"/>
      <c r="XAO25" s="152"/>
      <c r="XAP25" s="152"/>
      <c r="XAQ25" s="152"/>
      <c r="XAR25" s="152"/>
      <c r="XAS25" s="152"/>
      <c r="XAT25" s="152"/>
      <c r="XAU25" s="152"/>
      <c r="XAV25" s="152"/>
      <c r="XAW25" s="152"/>
      <c r="XAX25" s="152"/>
      <c r="XAY25" s="152"/>
      <c r="XAZ25" s="152"/>
      <c r="XBA25" s="152"/>
      <c r="XBB25" s="152"/>
      <c r="XBC25" s="152"/>
      <c r="XBD25" s="152"/>
      <c r="XBE25" s="152"/>
      <c r="XBF25" s="152"/>
      <c r="XBG25" s="152"/>
      <c r="XBH25" s="152"/>
      <c r="XBI25" s="152"/>
      <c r="XBJ25" s="152"/>
      <c r="XBK25" s="152"/>
      <c r="XBL25" s="152"/>
      <c r="XBM25" s="152"/>
      <c r="XBN25" s="152"/>
      <c r="XBO25" s="152"/>
      <c r="XBP25" s="152"/>
      <c r="XBQ25" s="152"/>
      <c r="XBR25" s="152"/>
      <c r="XBS25" s="152"/>
      <c r="XBT25" s="152"/>
      <c r="XBU25" s="152"/>
      <c r="XBV25" s="152"/>
      <c r="XBW25" s="152"/>
      <c r="XBX25" s="152"/>
      <c r="XBY25" s="152"/>
      <c r="XBZ25" s="152"/>
      <c r="XCA25" s="152"/>
      <c r="XCB25" s="152"/>
      <c r="XCC25" s="152"/>
      <c r="XCD25" s="152"/>
      <c r="XCE25" s="152"/>
      <c r="XCF25" s="152"/>
      <c r="XCG25" s="152"/>
      <c r="XCH25" s="152"/>
      <c r="XCI25" s="152"/>
      <c r="XCJ25" s="152"/>
      <c r="XCK25" s="152"/>
      <c r="XCL25" s="152"/>
      <c r="XCM25" s="152"/>
      <c r="XCN25" s="152"/>
      <c r="XCO25" s="152"/>
      <c r="XCP25" s="152"/>
      <c r="XCQ25" s="152"/>
      <c r="XCR25" s="152"/>
      <c r="XCS25" s="152"/>
      <c r="XCT25" s="152"/>
      <c r="XCU25" s="152"/>
      <c r="XCV25" s="152"/>
      <c r="XCW25" s="152"/>
      <c r="XCX25" s="152"/>
      <c r="XCY25" s="152"/>
      <c r="XCZ25" s="152"/>
      <c r="XDA25" s="152"/>
      <c r="XDB25" s="152"/>
      <c r="XDC25" s="152"/>
      <c r="XDD25" s="152"/>
      <c r="XDE25" s="152"/>
      <c r="XDF25" s="152"/>
      <c r="XDG25" s="152"/>
      <c r="XDH25" s="152"/>
      <c r="XDI25" s="152"/>
      <c r="XDJ25" s="152"/>
      <c r="XDK25" s="152"/>
      <c r="XDL25" s="152"/>
      <c r="XDM25" s="152"/>
      <c r="XDN25" s="152"/>
      <c r="XDO25" s="152"/>
      <c r="XDP25" s="152"/>
      <c r="XDQ25" s="152"/>
      <c r="XDR25" s="152"/>
      <c r="XDS25" s="152"/>
      <c r="XDT25" s="152"/>
      <c r="XDU25" s="152"/>
      <c r="XDV25" s="152"/>
      <c r="XDW25" s="152"/>
      <c r="XDX25" s="152"/>
      <c r="XDY25" s="152"/>
      <c r="XDZ25" s="152"/>
      <c r="XEA25" s="152"/>
      <c r="XEB25" s="152"/>
      <c r="XEC25" s="152"/>
      <c r="XED25" s="152"/>
      <c r="XEE25" s="152"/>
      <c r="XEF25" s="152"/>
      <c r="XEG25" s="152"/>
      <c r="XEH25" s="152"/>
      <c r="XEI25" s="152"/>
      <c r="XEJ25" s="152"/>
      <c r="XEK25" s="152"/>
    </row>
    <row r="26" spans="1:16365" s="118" customFormat="1" ht="15">
      <c r="A26" s="116" t="s">
        <v>46</v>
      </c>
      <c r="B26" s="119" t="s">
        <v>258</v>
      </c>
      <c r="C26" s="129" t="s">
        <v>191</v>
      </c>
      <c r="D26" s="84"/>
      <c r="E26" s="144"/>
      <c r="F26" s="144"/>
      <c r="G26" s="144"/>
      <c r="H26" s="62" t="str">
        <f t="shared" si="1"/>
        <v>leeg</v>
      </c>
      <c r="I26" s="62" t="str">
        <f t="shared" si="0"/>
        <v/>
      </c>
    </row>
    <row r="27" spans="1:16365" s="118" customFormat="1" ht="15">
      <c r="A27" s="119"/>
      <c r="B27" s="119"/>
      <c r="C27" s="117" t="s">
        <v>80</v>
      </c>
      <c r="D27" s="84"/>
      <c r="E27" s="144"/>
      <c r="F27" s="144"/>
      <c r="G27" s="144"/>
      <c r="H27" s="62" t="str">
        <f t="shared" si="1"/>
        <v>leeg</v>
      </c>
      <c r="I27" s="62" t="str">
        <f t="shared" si="0"/>
        <v/>
      </c>
    </row>
    <row r="28" spans="1:16365" s="118" customFormat="1" ht="30">
      <c r="A28" s="119"/>
      <c r="B28" s="119"/>
      <c r="C28" s="117" t="s">
        <v>469</v>
      </c>
      <c r="D28" s="84"/>
      <c r="E28" s="144"/>
      <c r="F28" s="144"/>
      <c r="G28" s="144"/>
      <c r="H28" s="62" t="str">
        <f t="shared" si="1"/>
        <v>leeg</v>
      </c>
      <c r="I28" s="62" t="str">
        <f t="shared" si="0"/>
        <v/>
      </c>
    </row>
    <row r="29" spans="1:16365" ht="15">
      <c r="A29" s="126" t="s">
        <v>17</v>
      </c>
      <c r="B29" s="305" t="s">
        <v>18</v>
      </c>
      <c r="C29" s="306"/>
      <c r="D29" s="306"/>
      <c r="E29" s="306"/>
      <c r="F29" s="306"/>
      <c r="G29" s="307"/>
      <c r="H29" s="62"/>
      <c r="I29" s="62" t="str">
        <f t="shared" si="0"/>
        <v/>
      </c>
    </row>
    <row r="30" spans="1:16365" ht="15">
      <c r="A30" s="116" t="s">
        <v>46</v>
      </c>
      <c r="B30" s="119" t="s">
        <v>258</v>
      </c>
      <c r="C30" s="129" t="s">
        <v>166</v>
      </c>
      <c r="E30" s="144"/>
      <c r="F30" s="144"/>
      <c r="G30" s="144"/>
      <c r="H30" s="62" t="str">
        <f t="shared" si="1"/>
        <v>leeg</v>
      </c>
      <c r="I30" s="62" t="str">
        <f t="shared" si="0"/>
        <v/>
      </c>
    </row>
    <row r="31" spans="1:16365" ht="15">
      <c r="A31" s="292" t="s">
        <v>21</v>
      </c>
      <c r="B31" s="293"/>
      <c r="C31" s="293"/>
      <c r="D31" s="293"/>
      <c r="E31" s="293"/>
      <c r="F31" s="293"/>
      <c r="G31" s="294"/>
      <c r="H31" s="62"/>
      <c r="I31" s="62" t="str">
        <f t="shared" si="0"/>
        <v/>
      </c>
    </row>
    <row r="32" spans="1:16365" s="118" customFormat="1" ht="15.75" customHeight="1">
      <c r="A32" s="126" t="s">
        <v>22</v>
      </c>
      <c r="B32" s="305" t="s">
        <v>23</v>
      </c>
      <c r="C32" s="306"/>
      <c r="D32" s="306"/>
      <c r="E32" s="306"/>
      <c r="F32" s="306"/>
      <c r="G32" s="307"/>
      <c r="H32" s="62"/>
      <c r="I32" s="62" t="str">
        <f t="shared" si="0"/>
        <v/>
      </c>
    </row>
    <row r="33" spans="1:9" s="118" customFormat="1" ht="16" customHeight="1">
      <c r="A33" s="116" t="s">
        <v>46</v>
      </c>
      <c r="B33" s="119" t="s">
        <v>258</v>
      </c>
      <c r="C33" s="129" t="s">
        <v>302</v>
      </c>
      <c r="D33" s="84"/>
      <c r="E33" s="144"/>
      <c r="F33" s="144"/>
      <c r="G33" s="144"/>
      <c r="H33" s="62" t="str">
        <f t="shared" si="1"/>
        <v>leeg</v>
      </c>
      <c r="I33" s="62" t="str">
        <f t="shared" si="0"/>
        <v/>
      </c>
    </row>
    <row r="34" spans="1:9" s="118" customFormat="1" ht="15">
      <c r="A34" s="119"/>
      <c r="B34" s="119"/>
      <c r="C34" s="72" t="s">
        <v>544</v>
      </c>
      <c r="D34" s="84"/>
      <c r="E34" s="144"/>
      <c r="F34" s="144"/>
      <c r="G34" s="144"/>
      <c r="H34" s="62" t="str">
        <f t="shared" si="1"/>
        <v>leeg</v>
      </c>
      <c r="I34" s="62" t="str">
        <f t="shared" si="0"/>
        <v/>
      </c>
    </row>
    <row r="35" spans="1:9" s="118" customFormat="1" ht="45">
      <c r="A35" s="119"/>
      <c r="B35" s="119"/>
      <c r="C35" s="72" t="s">
        <v>545</v>
      </c>
      <c r="D35" s="84"/>
      <c r="E35" s="144"/>
      <c r="F35" s="144"/>
      <c r="G35" s="144"/>
      <c r="H35" s="62" t="str">
        <f t="shared" si="1"/>
        <v>leeg</v>
      </c>
      <c r="I35" s="62" t="str">
        <f t="shared" si="0"/>
        <v/>
      </c>
    </row>
    <row r="36" spans="1:9" s="118" customFormat="1" ht="21" customHeight="1">
      <c r="A36" s="139" t="s">
        <v>25</v>
      </c>
      <c r="B36" s="302" t="s">
        <v>571</v>
      </c>
      <c r="C36" s="303"/>
      <c r="D36" s="303"/>
      <c r="E36" s="303"/>
      <c r="F36" s="303"/>
      <c r="G36" s="304"/>
      <c r="H36" s="62"/>
      <c r="I36" s="62" t="str">
        <f t="shared" si="0"/>
        <v/>
      </c>
    </row>
    <row r="37" spans="1:9" s="118" customFormat="1" ht="20" customHeight="1">
      <c r="A37" s="116" t="s">
        <v>46</v>
      </c>
      <c r="B37" s="119" t="s">
        <v>258</v>
      </c>
      <c r="C37" s="129" t="s">
        <v>91</v>
      </c>
      <c r="D37" s="84"/>
      <c r="E37" s="144"/>
      <c r="F37" s="144"/>
      <c r="G37" s="144"/>
      <c r="H37" s="62" t="str">
        <f t="shared" si="1"/>
        <v>leeg</v>
      </c>
      <c r="I37" s="62" t="str">
        <f t="shared" si="0"/>
        <v/>
      </c>
    </row>
    <row r="38" spans="1:9" s="118" customFormat="1" ht="34" customHeight="1">
      <c r="A38" s="119"/>
      <c r="B38" s="119"/>
      <c r="C38" s="117" t="s">
        <v>92</v>
      </c>
      <c r="D38" s="84"/>
      <c r="E38" s="144"/>
      <c r="F38" s="144"/>
      <c r="G38" s="144"/>
      <c r="H38" s="62" t="str">
        <f t="shared" si="1"/>
        <v>leeg</v>
      </c>
      <c r="I38" s="62" t="str">
        <f t="shared" si="0"/>
        <v/>
      </c>
    </row>
    <row r="39" spans="1:9" s="132" customFormat="1" ht="15">
      <c r="A39" s="292" t="s">
        <v>26</v>
      </c>
      <c r="B39" s="293"/>
      <c r="C39" s="293"/>
      <c r="D39" s="293"/>
      <c r="E39" s="293"/>
      <c r="F39" s="293"/>
      <c r="G39" s="294"/>
      <c r="H39" s="62"/>
      <c r="I39" s="62" t="str">
        <f t="shared" si="0"/>
        <v/>
      </c>
    </row>
    <row r="40" spans="1:9" s="132" customFormat="1" ht="15.75" customHeight="1">
      <c r="A40" s="126" t="s">
        <v>27</v>
      </c>
      <c r="B40" s="305" t="s">
        <v>28</v>
      </c>
      <c r="C40" s="306"/>
      <c r="D40" s="306"/>
      <c r="E40" s="306"/>
      <c r="F40" s="306"/>
      <c r="G40" s="307"/>
      <c r="H40" s="62"/>
      <c r="I40" s="62" t="str">
        <f t="shared" si="0"/>
        <v/>
      </c>
    </row>
    <row r="41" spans="1:9" s="132" customFormat="1" ht="15">
      <c r="A41" s="116" t="s">
        <v>46</v>
      </c>
      <c r="B41" s="119"/>
      <c r="C41" s="72" t="s">
        <v>500</v>
      </c>
      <c r="D41" s="84"/>
      <c r="E41" s="144"/>
      <c r="F41" s="144"/>
      <c r="G41" s="144"/>
      <c r="H41" s="62" t="str">
        <f t="shared" si="1"/>
        <v>leeg</v>
      </c>
      <c r="I41" s="62" t="str">
        <f t="shared" si="0"/>
        <v/>
      </c>
    </row>
    <row r="42" spans="1:9" ht="15">
      <c r="A42" s="292" t="s">
        <v>33</v>
      </c>
      <c r="B42" s="293"/>
      <c r="C42" s="293"/>
      <c r="D42" s="293"/>
      <c r="E42" s="293"/>
      <c r="F42" s="293"/>
      <c r="G42" s="294"/>
      <c r="H42" s="62"/>
      <c r="I42" s="62" t="str">
        <f t="shared" si="0"/>
        <v/>
      </c>
    </row>
    <row r="43" spans="1:9" ht="15">
      <c r="A43" s="126" t="s">
        <v>36</v>
      </c>
      <c r="B43" s="305" t="s">
        <v>37</v>
      </c>
      <c r="C43" s="306"/>
      <c r="D43" s="306"/>
      <c r="E43" s="306"/>
      <c r="F43" s="306"/>
      <c r="G43" s="307"/>
      <c r="H43" s="62"/>
      <c r="I43" s="62" t="str">
        <f t="shared" si="0"/>
        <v/>
      </c>
    </row>
    <row r="44" spans="1:9" ht="15">
      <c r="A44" s="116" t="s">
        <v>46</v>
      </c>
      <c r="B44" s="119" t="s">
        <v>258</v>
      </c>
      <c r="C44" s="124" t="s">
        <v>823</v>
      </c>
      <c r="E44" s="144"/>
      <c r="F44" s="144"/>
      <c r="G44" s="144"/>
      <c r="H44" s="62" t="str">
        <f t="shared" si="1"/>
        <v>leeg</v>
      </c>
      <c r="I44" s="62" t="str">
        <f t="shared" si="0"/>
        <v/>
      </c>
    </row>
    <row r="45" spans="1:9" ht="15">
      <c r="A45" s="119"/>
      <c r="B45" s="119"/>
      <c r="C45" s="121" t="s">
        <v>517</v>
      </c>
      <c r="E45" s="144"/>
      <c r="F45" s="144"/>
      <c r="G45" s="144"/>
      <c r="H45" s="62" t="str">
        <f t="shared" si="1"/>
        <v>leeg</v>
      </c>
      <c r="I45" s="62" t="str">
        <f t="shared" si="0"/>
        <v/>
      </c>
    </row>
    <row r="46" spans="1:9" ht="15">
      <c r="A46" s="119"/>
      <c r="B46" s="119"/>
      <c r="C46" s="121" t="s">
        <v>303</v>
      </c>
      <c r="E46" s="144"/>
      <c r="F46" s="144"/>
      <c r="G46" s="144"/>
      <c r="H46" s="62" t="str">
        <f t="shared" si="1"/>
        <v>leeg</v>
      </c>
      <c r="I46" s="62" t="str">
        <f t="shared" si="0"/>
        <v/>
      </c>
    </row>
    <row r="47" spans="1:9" ht="15">
      <c r="A47" s="119"/>
      <c r="B47" s="119"/>
      <c r="C47" s="121" t="s">
        <v>506</v>
      </c>
      <c r="E47" s="144"/>
      <c r="F47" s="144"/>
      <c r="G47" s="144"/>
      <c r="H47" s="62" t="str">
        <f t="shared" si="1"/>
        <v>leeg</v>
      </c>
      <c r="I47" s="62" t="str">
        <f t="shared" si="0"/>
        <v/>
      </c>
    </row>
    <row r="48" spans="1:9" ht="15">
      <c r="A48" s="119"/>
      <c r="B48" s="119"/>
      <c r="C48" s="121" t="s">
        <v>695</v>
      </c>
      <c r="E48" s="144"/>
      <c r="F48" s="144"/>
      <c r="G48" s="144"/>
      <c r="H48" s="62" t="str">
        <f t="shared" si="1"/>
        <v>leeg</v>
      </c>
      <c r="I48" s="62" t="str">
        <f t="shared" si="0"/>
        <v/>
      </c>
    </row>
    <row r="49" spans="1:9" ht="15.75" customHeight="1">
      <c r="A49" s="139" t="s">
        <v>38</v>
      </c>
      <c r="B49" s="302" t="s">
        <v>39</v>
      </c>
      <c r="C49" s="303"/>
      <c r="D49" s="303"/>
      <c r="E49" s="303"/>
      <c r="F49" s="303"/>
      <c r="G49" s="304"/>
      <c r="H49" s="62"/>
      <c r="I49" s="62" t="str">
        <f t="shared" si="0"/>
        <v/>
      </c>
    </row>
    <row r="50" spans="1:9" ht="15">
      <c r="A50" s="116" t="s">
        <v>46</v>
      </c>
      <c r="B50" s="119"/>
      <c r="C50" s="129" t="s">
        <v>508</v>
      </c>
      <c r="E50" s="144"/>
      <c r="F50" s="144"/>
      <c r="G50" s="144"/>
      <c r="H50" s="62" t="str">
        <f t="shared" si="1"/>
        <v>leeg</v>
      </c>
      <c r="I50" s="62" t="str">
        <f t="shared" si="0"/>
        <v/>
      </c>
    </row>
    <row r="51" spans="1:9" s="118" customFormat="1" ht="15">
      <c r="A51" s="292" t="s">
        <v>43</v>
      </c>
      <c r="B51" s="293"/>
      <c r="C51" s="293"/>
      <c r="D51" s="293"/>
      <c r="E51" s="293"/>
      <c r="F51" s="293"/>
      <c r="G51" s="294"/>
      <c r="H51" s="62"/>
      <c r="I51" s="62" t="str">
        <f t="shared" si="0"/>
        <v/>
      </c>
    </row>
    <row r="52" spans="1:9" s="118" customFormat="1" ht="15">
      <c r="A52" s="139" t="s">
        <v>44</v>
      </c>
      <c r="B52" s="302" t="s">
        <v>45</v>
      </c>
      <c r="C52" s="303"/>
      <c r="D52" s="303"/>
      <c r="E52" s="303"/>
      <c r="F52" s="303"/>
      <c r="G52" s="304"/>
      <c r="H52" s="62"/>
      <c r="I52" s="62" t="str">
        <f t="shared" si="0"/>
        <v/>
      </c>
    </row>
    <row r="53" spans="1:9" s="118" customFormat="1" ht="15">
      <c r="A53" s="116" t="s">
        <v>46</v>
      </c>
      <c r="B53" s="119" t="s">
        <v>258</v>
      </c>
      <c r="C53" s="117" t="s">
        <v>509</v>
      </c>
      <c r="D53" s="84"/>
      <c r="E53" s="144"/>
      <c r="F53" s="144"/>
      <c r="G53" s="144"/>
      <c r="H53" s="62" t="str">
        <f t="shared" si="1"/>
        <v>leeg</v>
      </c>
      <c r="I53" s="62" t="str">
        <f t="shared" si="0"/>
        <v/>
      </c>
    </row>
    <row r="54" spans="1:9" s="118" customFormat="1" ht="15">
      <c r="A54" s="119"/>
      <c r="B54" s="119"/>
      <c r="C54" s="117" t="s">
        <v>510</v>
      </c>
      <c r="D54" s="84"/>
      <c r="E54" s="144"/>
      <c r="F54" s="144"/>
      <c r="G54" s="144"/>
      <c r="H54" s="62" t="str">
        <f t="shared" si="1"/>
        <v>leeg</v>
      </c>
      <c r="I54" s="62" t="str">
        <f t="shared" si="0"/>
        <v/>
      </c>
    </row>
    <row r="55" spans="1:9" s="118" customFormat="1" ht="15">
      <c r="A55" s="119"/>
      <c r="B55" s="119"/>
      <c r="C55" s="117" t="s">
        <v>546</v>
      </c>
      <c r="D55" s="84"/>
      <c r="E55" s="144"/>
      <c r="F55" s="144"/>
      <c r="G55" s="144"/>
      <c r="H55" s="62" t="str">
        <f t="shared" si="1"/>
        <v>leeg</v>
      </c>
      <c r="I55" s="62" t="str">
        <f t="shared" si="0"/>
        <v/>
      </c>
    </row>
    <row r="56" spans="1:9" ht="15"/>
    <row r="57" spans="1:9" ht="15"/>
  </sheetData>
  <sheetProtection sheet="1" objects="1" scenarios="1"/>
  <mergeCells count="21">
    <mergeCell ref="A1:C1"/>
    <mergeCell ref="A2:G2"/>
    <mergeCell ref="B3:G3"/>
    <mergeCell ref="B36:G36"/>
    <mergeCell ref="B49:G49"/>
    <mergeCell ref="B52:G52"/>
    <mergeCell ref="A6:G6"/>
    <mergeCell ref="A31:G31"/>
    <mergeCell ref="A39:G39"/>
    <mergeCell ref="A42:G42"/>
    <mergeCell ref="A51:G51"/>
    <mergeCell ref="B7:G7"/>
    <mergeCell ref="B10:G10"/>
    <mergeCell ref="B14:G14"/>
    <mergeCell ref="B18:G18"/>
    <mergeCell ref="B22:G22"/>
    <mergeCell ref="B25:G25"/>
    <mergeCell ref="B29:G29"/>
    <mergeCell ref="B32:G32"/>
    <mergeCell ref="B40:G40"/>
    <mergeCell ref="B43:G43"/>
  </mergeCells>
  <phoneticPr fontId="6" type="noConversion"/>
  <dataValidations count="1">
    <dataValidation type="list" allowBlank="1" showDropDown="1" showInputMessage="1" showErrorMessage="1" sqref="E4:G5 E8:G9 E11:G13 E15:G17 E19:G21 E23:G24 E26:G28 E30:G30 E33:G35 E37:G38 E41:G41 E44:G48 E50:G50 E53:G55">
      <formula1>"x,X"</formula1>
    </dataValidation>
  </dataValidations>
  <pageMargins left="0.75000000000000011" right="0.75000000000000011"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187"/>
  <sheetViews>
    <sheetView zoomScale="80" zoomScaleNormal="80" zoomScalePageLayoutView="80" workbookViewId="0">
      <pane ySplit="1" topLeftCell="A2" activePane="bottomLeft" state="frozen"/>
      <selection pane="bottomLeft" sqref="A1:D1"/>
    </sheetView>
  </sheetViews>
  <sheetFormatPr baseColWidth="10" defaultColWidth="10.83203125" defaultRowHeight="16" customHeight="1" x14ac:dyDescent="0"/>
  <cols>
    <col min="1" max="1" width="21.83203125" style="114" customWidth="1"/>
    <col min="2" max="2" width="48.1640625" style="114" customWidth="1"/>
    <col min="3" max="3" width="81.33203125" style="141" customWidth="1"/>
    <col min="4" max="4" width="3.1640625" style="114" customWidth="1"/>
    <col min="5" max="5" width="9.83203125" style="99" customWidth="1"/>
    <col min="6" max="6" width="12.1640625" style="99" customWidth="1"/>
    <col min="7" max="7" width="12.83203125" style="99" customWidth="1"/>
    <col min="8" max="8" width="0" style="114" hidden="1" customWidth="1"/>
    <col min="9" max="16384" width="10.83203125" style="114"/>
  </cols>
  <sheetData>
    <row r="1" spans="1:9" ht="77" customHeight="1">
      <c r="A1" s="308" t="s">
        <v>547</v>
      </c>
      <c r="B1" s="308"/>
      <c r="C1" s="308"/>
      <c r="D1" s="315"/>
      <c r="E1" s="111" t="s">
        <v>253</v>
      </c>
      <c r="F1" s="111" t="s">
        <v>254</v>
      </c>
      <c r="G1" s="111" t="s">
        <v>252</v>
      </c>
      <c r="H1" s="112" t="s">
        <v>5014</v>
      </c>
      <c r="I1" s="113" t="s">
        <v>5015</v>
      </c>
    </row>
    <row r="2" spans="1:9" ht="15">
      <c r="A2" s="247" t="s">
        <v>0</v>
      </c>
      <c r="B2" s="248"/>
      <c r="C2" s="248"/>
      <c r="D2" s="248"/>
      <c r="E2" s="248"/>
      <c r="F2" s="248"/>
      <c r="G2" s="249"/>
    </row>
    <row r="3" spans="1:9" ht="15" customHeight="1">
      <c r="A3" s="115" t="s">
        <v>1</v>
      </c>
      <c r="B3" s="312" t="s">
        <v>2</v>
      </c>
      <c r="C3" s="313"/>
      <c r="D3" s="313"/>
      <c r="E3" s="313"/>
      <c r="F3" s="313"/>
      <c r="G3" s="314"/>
    </row>
    <row r="4" spans="1:9" s="118" customFormat="1" ht="15">
      <c r="A4" s="116" t="s">
        <v>47</v>
      </c>
      <c r="B4" s="117" t="s">
        <v>386</v>
      </c>
      <c r="C4" s="117" t="s">
        <v>245</v>
      </c>
      <c r="D4" s="84"/>
      <c r="E4" s="149"/>
      <c r="F4" s="149"/>
      <c r="G4" s="149"/>
      <c r="H4" s="62" t="str">
        <f>IF(E4="x","ja",IF(F4="x","neen",IF(G4="x","NW","leeg")))</f>
        <v>leeg</v>
      </c>
      <c r="I4" s="62" t="str">
        <f t="shared" ref="I4:I67" si="0">IF(ISERROR(H4),"!!!!","")</f>
        <v/>
      </c>
    </row>
    <row r="5" spans="1:9" s="118" customFormat="1" ht="15">
      <c r="A5" s="119"/>
      <c r="B5" s="117"/>
      <c r="C5" s="117" t="s">
        <v>282</v>
      </c>
      <c r="D5" s="84"/>
      <c r="E5" s="149"/>
      <c r="F5" s="149"/>
      <c r="G5" s="144"/>
      <c r="H5" s="62" t="str">
        <f t="shared" ref="H5:H68" si="1">IF(E5="x","ja",IF(F5="x","neen",IF(G5="x","NW","leeg")))</f>
        <v>leeg</v>
      </c>
      <c r="I5" s="62" t="str">
        <f t="shared" si="0"/>
        <v/>
      </c>
    </row>
    <row r="6" spans="1:9" s="118" customFormat="1" ht="15">
      <c r="A6" s="119"/>
      <c r="B6" s="117"/>
      <c r="C6" s="117" t="s">
        <v>246</v>
      </c>
      <c r="D6" s="84"/>
      <c r="E6" s="144"/>
      <c r="F6" s="144"/>
      <c r="G6" s="144"/>
      <c r="H6" s="62" t="str">
        <f t="shared" si="1"/>
        <v>leeg</v>
      </c>
      <c r="I6" s="62" t="str">
        <f t="shared" si="0"/>
        <v/>
      </c>
    </row>
    <row r="7" spans="1:9" s="118" customFormat="1" ht="15">
      <c r="A7" s="119"/>
      <c r="B7" s="117"/>
      <c r="C7" s="117" t="s">
        <v>171</v>
      </c>
      <c r="D7" s="84"/>
      <c r="E7" s="144"/>
      <c r="F7" s="144"/>
      <c r="G7" s="144"/>
      <c r="H7" s="62" t="str">
        <f t="shared" si="1"/>
        <v>leeg</v>
      </c>
      <c r="I7" s="62" t="str">
        <f t="shared" si="0"/>
        <v/>
      </c>
    </row>
    <row r="8" spans="1:9" s="118" customFormat="1" ht="15">
      <c r="A8" s="119"/>
      <c r="B8" s="154" t="s">
        <v>262</v>
      </c>
      <c r="C8" s="155" t="s">
        <v>824</v>
      </c>
      <c r="D8" s="84"/>
      <c r="E8" s="144"/>
      <c r="F8" s="173"/>
      <c r="G8" s="173"/>
      <c r="H8" s="62" t="str">
        <f t="shared" si="1"/>
        <v>leeg</v>
      </c>
      <c r="I8" s="62" t="str">
        <f t="shared" si="0"/>
        <v/>
      </c>
    </row>
    <row r="9" spans="1:9" s="118" customFormat="1" ht="15">
      <c r="A9" s="156"/>
      <c r="B9" s="119"/>
      <c r="C9" s="157" t="s">
        <v>438</v>
      </c>
      <c r="D9" s="84"/>
      <c r="E9" s="174"/>
      <c r="F9" s="175"/>
      <c r="G9" s="175"/>
      <c r="H9" s="62" t="str">
        <f t="shared" si="1"/>
        <v>leeg</v>
      </c>
      <c r="I9" s="62" t="str">
        <f t="shared" si="0"/>
        <v/>
      </c>
    </row>
    <row r="10" spans="1:9" s="118" customFormat="1" ht="15">
      <c r="A10" s="158"/>
      <c r="B10" s="154"/>
      <c r="C10" s="159" t="s">
        <v>548</v>
      </c>
      <c r="D10" s="84"/>
      <c r="E10" s="176"/>
      <c r="F10" s="177"/>
      <c r="G10" s="177"/>
      <c r="H10" s="62" t="str">
        <f t="shared" si="1"/>
        <v>leeg</v>
      </c>
      <c r="I10" s="62" t="str">
        <f t="shared" si="0"/>
        <v/>
      </c>
    </row>
    <row r="11" spans="1:9" s="118" customFormat="1" ht="30">
      <c r="A11" s="119"/>
      <c r="B11" s="117" t="s">
        <v>5</v>
      </c>
      <c r="C11" s="155" t="s">
        <v>549</v>
      </c>
      <c r="D11" s="84"/>
      <c r="E11" s="144"/>
      <c r="F11" s="144"/>
      <c r="G11" s="144"/>
      <c r="H11" s="62" t="str">
        <f t="shared" si="1"/>
        <v>leeg</v>
      </c>
      <c r="I11" s="62" t="str">
        <f t="shared" si="0"/>
        <v/>
      </c>
    </row>
    <row r="12" spans="1:9" s="118" customFormat="1" ht="15" customHeight="1">
      <c r="A12" s="119"/>
      <c r="B12" s="117" t="s">
        <v>163</v>
      </c>
      <c r="C12" s="155" t="s">
        <v>59</v>
      </c>
      <c r="D12" s="84"/>
      <c r="E12" s="144"/>
      <c r="F12" s="144"/>
      <c r="G12" s="144"/>
      <c r="H12" s="62" t="str">
        <f t="shared" si="1"/>
        <v>leeg</v>
      </c>
      <c r="I12" s="62" t="str">
        <f t="shared" si="0"/>
        <v/>
      </c>
    </row>
    <row r="13" spans="1:9" s="118" customFormat="1" ht="15">
      <c r="A13" s="119"/>
      <c r="B13" s="117"/>
      <c r="C13" s="117" t="s">
        <v>60</v>
      </c>
      <c r="D13" s="84"/>
      <c r="E13" s="144"/>
      <c r="F13" s="144"/>
      <c r="G13" s="144"/>
      <c r="H13" s="62" t="str">
        <f t="shared" si="1"/>
        <v>leeg</v>
      </c>
      <c r="I13" s="62" t="str">
        <f t="shared" si="0"/>
        <v/>
      </c>
    </row>
    <row r="14" spans="1:9" s="118" customFormat="1" ht="15">
      <c r="A14" s="119"/>
      <c r="B14" s="117"/>
      <c r="C14" s="119" t="s">
        <v>709</v>
      </c>
      <c r="D14" s="84"/>
      <c r="E14" s="144"/>
      <c r="F14" s="150"/>
      <c r="G14" s="150"/>
      <c r="H14" s="62" t="str">
        <f t="shared" si="1"/>
        <v>leeg</v>
      </c>
      <c r="I14" s="62" t="str">
        <f t="shared" si="0"/>
        <v/>
      </c>
    </row>
    <row r="15" spans="1:9" ht="15" customHeight="1">
      <c r="A15" s="247" t="s">
        <v>561</v>
      </c>
      <c r="B15" s="248"/>
      <c r="C15" s="248"/>
      <c r="D15" s="248"/>
      <c r="E15" s="248"/>
      <c r="F15" s="248"/>
      <c r="G15" s="249"/>
      <c r="H15" s="62"/>
      <c r="I15" s="62" t="str">
        <f t="shared" si="0"/>
        <v/>
      </c>
    </row>
    <row r="16" spans="1:9" s="118" customFormat="1" ht="15" customHeight="1">
      <c r="A16" s="122" t="s">
        <v>750</v>
      </c>
      <c r="B16" s="309" t="s">
        <v>753</v>
      </c>
      <c r="C16" s="310"/>
      <c r="D16" s="310"/>
      <c r="E16" s="310"/>
      <c r="F16" s="310"/>
      <c r="G16" s="311"/>
      <c r="H16" s="62"/>
      <c r="I16" s="62" t="str">
        <f t="shared" si="0"/>
        <v/>
      </c>
    </row>
    <row r="17" spans="1:9" s="118" customFormat="1" ht="15" customHeight="1">
      <c r="A17" s="123" t="s">
        <v>55</v>
      </c>
      <c r="B17" s="121" t="s">
        <v>259</v>
      </c>
      <c r="C17" s="121" t="s">
        <v>758</v>
      </c>
      <c r="D17" s="91"/>
      <c r="E17" s="144"/>
      <c r="F17" s="144"/>
      <c r="G17" s="144"/>
      <c r="H17" s="62" t="str">
        <f t="shared" si="1"/>
        <v>leeg</v>
      </c>
      <c r="I17" s="62" t="str">
        <f t="shared" si="0"/>
        <v/>
      </c>
    </row>
    <row r="18" spans="1:9" s="118" customFormat="1" ht="15" customHeight="1">
      <c r="A18" s="124"/>
      <c r="B18" s="121" t="s">
        <v>260</v>
      </c>
      <c r="C18" s="121" t="s">
        <v>762</v>
      </c>
      <c r="D18" s="91"/>
      <c r="E18" s="144"/>
      <c r="F18" s="144"/>
      <c r="G18" s="144"/>
      <c r="H18" s="62" t="str">
        <f t="shared" si="1"/>
        <v>leeg</v>
      </c>
      <c r="I18" s="62" t="str">
        <f t="shared" si="0"/>
        <v/>
      </c>
    </row>
    <row r="19" spans="1:9" s="118" customFormat="1" ht="15" customHeight="1">
      <c r="A19" s="124"/>
      <c r="B19" s="121"/>
      <c r="C19" s="121" t="s">
        <v>763</v>
      </c>
      <c r="D19" s="91"/>
      <c r="E19" s="144"/>
      <c r="F19" s="144"/>
      <c r="G19" s="144"/>
      <c r="H19" s="62" t="str">
        <f t="shared" si="1"/>
        <v>leeg</v>
      </c>
      <c r="I19" s="62" t="str">
        <f t="shared" si="0"/>
        <v/>
      </c>
    </row>
    <row r="20" spans="1:9" s="118" customFormat="1" ht="15" customHeight="1">
      <c r="A20" s="124"/>
      <c r="B20" s="121"/>
      <c r="C20" s="121" t="s">
        <v>764</v>
      </c>
      <c r="D20" s="91"/>
      <c r="E20" s="144"/>
      <c r="F20" s="144"/>
      <c r="G20" s="144"/>
      <c r="H20" s="62" t="str">
        <f t="shared" si="1"/>
        <v>leeg</v>
      </c>
      <c r="I20" s="62" t="str">
        <f t="shared" si="0"/>
        <v/>
      </c>
    </row>
    <row r="21" spans="1:9" s="118" customFormat="1" ht="15" customHeight="1">
      <c r="A21" s="124"/>
      <c r="B21" s="121" t="s">
        <v>146</v>
      </c>
      <c r="C21" s="121" t="s">
        <v>765</v>
      </c>
      <c r="D21" s="91"/>
      <c r="E21" s="144"/>
      <c r="F21" s="144"/>
      <c r="G21" s="144"/>
      <c r="H21" s="62" t="str">
        <f t="shared" si="1"/>
        <v>leeg</v>
      </c>
      <c r="I21" s="62" t="str">
        <f t="shared" si="0"/>
        <v/>
      </c>
    </row>
    <row r="22" spans="1:9" s="118" customFormat="1" ht="15" customHeight="1">
      <c r="A22" s="124"/>
      <c r="B22" s="121" t="s">
        <v>163</v>
      </c>
      <c r="C22" s="121" t="s">
        <v>766</v>
      </c>
      <c r="D22" s="91"/>
      <c r="E22" s="144"/>
      <c r="F22" s="144"/>
      <c r="G22" s="144"/>
      <c r="H22" s="62" t="str">
        <f>IF(E22="x","ja",IF(F22="x","neen",IF(G22="x","NW","leeg")))</f>
        <v>leeg</v>
      </c>
      <c r="I22" s="62" t="str">
        <f t="shared" si="0"/>
        <v/>
      </c>
    </row>
    <row r="23" spans="1:9" s="118" customFormat="1" ht="15" customHeight="1">
      <c r="A23" s="124"/>
      <c r="B23" s="121"/>
      <c r="C23" s="121" t="s">
        <v>767</v>
      </c>
      <c r="D23" s="91"/>
      <c r="E23" s="144"/>
      <c r="F23" s="144"/>
      <c r="G23" s="144"/>
      <c r="H23" s="62" t="str">
        <f t="shared" si="1"/>
        <v>leeg</v>
      </c>
      <c r="I23" s="62" t="str">
        <f t="shared" si="0"/>
        <v/>
      </c>
    </row>
    <row r="24" spans="1:9" s="118" customFormat="1" ht="15" customHeight="1">
      <c r="A24" s="124"/>
      <c r="B24" s="121"/>
      <c r="C24" s="124" t="s">
        <v>768</v>
      </c>
      <c r="D24" s="91"/>
      <c r="E24" s="144"/>
      <c r="F24" s="144"/>
      <c r="G24" s="144"/>
      <c r="H24" s="62" t="str">
        <f t="shared" si="1"/>
        <v>leeg</v>
      </c>
      <c r="I24" s="62" t="str">
        <f t="shared" si="0"/>
        <v/>
      </c>
    </row>
    <row r="25" spans="1:9" s="118" customFormat="1" ht="15" customHeight="1">
      <c r="A25" s="124"/>
      <c r="B25" s="124"/>
      <c r="C25" s="124" t="s">
        <v>769</v>
      </c>
      <c r="D25" s="91"/>
      <c r="E25" s="144"/>
      <c r="F25" s="144"/>
      <c r="G25" s="144"/>
      <c r="H25" s="62" t="str">
        <f t="shared" si="1"/>
        <v>leeg</v>
      </c>
      <c r="I25" s="62" t="str">
        <f t="shared" si="0"/>
        <v/>
      </c>
    </row>
    <row r="26" spans="1:9" s="118" customFormat="1" ht="15" customHeight="1">
      <c r="A26" s="124"/>
      <c r="B26" s="124"/>
      <c r="C26" s="124" t="s">
        <v>770</v>
      </c>
      <c r="D26" s="91"/>
      <c r="E26" s="144"/>
      <c r="F26" s="144"/>
      <c r="G26" s="144"/>
      <c r="H26" s="62" t="str">
        <f t="shared" si="1"/>
        <v>leeg</v>
      </c>
      <c r="I26" s="62" t="str">
        <f t="shared" si="0"/>
        <v/>
      </c>
    </row>
    <row r="27" spans="1:9" s="118" customFormat="1" ht="15" customHeight="1">
      <c r="A27" s="124"/>
      <c r="B27" s="121"/>
      <c r="C27" s="124" t="s">
        <v>771</v>
      </c>
      <c r="D27" s="91"/>
      <c r="E27" s="144"/>
      <c r="F27" s="144"/>
      <c r="G27" s="144"/>
      <c r="H27" s="62" t="str">
        <f t="shared" si="1"/>
        <v>leeg</v>
      </c>
      <c r="I27" s="62" t="str">
        <f t="shared" si="0"/>
        <v/>
      </c>
    </row>
    <row r="28" spans="1:9" s="118" customFormat="1" ht="15" customHeight="1">
      <c r="A28" s="124"/>
      <c r="B28" s="121"/>
      <c r="C28" s="124" t="s">
        <v>772</v>
      </c>
      <c r="D28" s="91"/>
      <c r="E28" s="144"/>
      <c r="F28" s="144"/>
      <c r="G28" s="144"/>
      <c r="H28" s="62" t="str">
        <f t="shared" si="1"/>
        <v>leeg</v>
      </c>
      <c r="I28" s="62" t="str">
        <f t="shared" si="0"/>
        <v/>
      </c>
    </row>
    <row r="29" spans="1:9" s="118" customFormat="1" ht="15" customHeight="1">
      <c r="A29" s="124"/>
      <c r="B29" s="121"/>
      <c r="C29" s="124" t="s">
        <v>773</v>
      </c>
      <c r="D29" s="91"/>
      <c r="E29" s="144"/>
      <c r="F29" s="144"/>
      <c r="G29" s="144"/>
      <c r="H29" s="62" t="str">
        <f t="shared" si="1"/>
        <v>leeg</v>
      </c>
      <c r="I29" s="62" t="str">
        <f t="shared" si="0"/>
        <v/>
      </c>
    </row>
    <row r="30" spans="1:9" s="118" customFormat="1" ht="15" customHeight="1">
      <c r="A30" s="124"/>
      <c r="B30" s="121"/>
      <c r="C30" s="124" t="s">
        <v>774</v>
      </c>
      <c r="D30" s="91"/>
      <c r="E30" s="144"/>
      <c r="F30" s="144"/>
      <c r="G30" s="144"/>
      <c r="H30" s="62" t="str">
        <f t="shared" si="1"/>
        <v>leeg</v>
      </c>
      <c r="I30" s="62" t="str">
        <f t="shared" si="0"/>
        <v/>
      </c>
    </row>
    <row r="31" spans="1:9" s="118" customFormat="1" ht="15" customHeight="1">
      <c r="A31" s="124"/>
      <c r="B31" s="121"/>
      <c r="C31" s="124" t="s">
        <v>775</v>
      </c>
      <c r="D31" s="91"/>
      <c r="E31" s="144"/>
      <c r="F31" s="144"/>
      <c r="G31" s="144"/>
      <c r="H31" s="62" t="str">
        <f t="shared" si="1"/>
        <v>leeg</v>
      </c>
      <c r="I31" s="62" t="str">
        <f t="shared" si="0"/>
        <v/>
      </c>
    </row>
    <row r="32" spans="1:9" s="118" customFormat="1" ht="15" customHeight="1">
      <c r="A32" s="122" t="s">
        <v>777</v>
      </c>
      <c r="B32" s="309" t="s">
        <v>778</v>
      </c>
      <c r="C32" s="310"/>
      <c r="D32" s="310"/>
      <c r="E32" s="310"/>
      <c r="F32" s="310"/>
      <c r="G32" s="311"/>
      <c r="H32" s="62"/>
      <c r="I32" s="62" t="str">
        <f t="shared" si="0"/>
        <v/>
      </c>
    </row>
    <row r="33" spans="1:9" s="118" customFormat="1" ht="15" customHeight="1">
      <c r="A33" s="123" t="s">
        <v>55</v>
      </c>
      <c r="B33" s="121" t="s">
        <v>259</v>
      </c>
      <c r="C33" s="121" t="s">
        <v>785</v>
      </c>
      <c r="D33" s="91"/>
      <c r="E33" s="144"/>
      <c r="F33" s="144"/>
      <c r="G33" s="144"/>
      <c r="H33" s="62" t="str">
        <f t="shared" si="1"/>
        <v>leeg</v>
      </c>
      <c r="I33" s="62" t="str">
        <f t="shared" si="0"/>
        <v/>
      </c>
    </row>
    <row r="34" spans="1:9" s="118" customFormat="1" ht="15" customHeight="1">
      <c r="A34" s="124"/>
      <c r="B34" s="121" t="s">
        <v>260</v>
      </c>
      <c r="C34" s="121" t="s">
        <v>789</v>
      </c>
      <c r="D34" s="91"/>
      <c r="E34" s="144"/>
      <c r="F34" s="144"/>
      <c r="G34" s="144"/>
      <c r="H34" s="62" t="str">
        <f t="shared" si="1"/>
        <v>leeg</v>
      </c>
      <c r="I34" s="62" t="str">
        <f t="shared" si="0"/>
        <v/>
      </c>
    </row>
    <row r="35" spans="1:9" s="118" customFormat="1" ht="15" customHeight="1">
      <c r="A35" s="124"/>
      <c r="B35" s="121"/>
      <c r="C35" s="121" t="s">
        <v>790</v>
      </c>
      <c r="D35" s="91"/>
      <c r="E35" s="144"/>
      <c r="F35" s="144"/>
      <c r="G35" s="144"/>
      <c r="H35" s="62" t="str">
        <f t="shared" si="1"/>
        <v>leeg</v>
      </c>
      <c r="I35" s="62" t="str">
        <f t="shared" si="0"/>
        <v/>
      </c>
    </row>
    <row r="36" spans="1:9" s="118" customFormat="1" ht="15" customHeight="1">
      <c r="A36" s="124"/>
      <c r="B36" s="121"/>
      <c r="C36" s="121" t="s">
        <v>791</v>
      </c>
      <c r="D36" s="91"/>
      <c r="E36" s="144"/>
      <c r="F36" s="144"/>
      <c r="G36" s="144"/>
      <c r="H36" s="62" t="str">
        <f t="shared" si="1"/>
        <v>leeg</v>
      </c>
      <c r="I36" s="62" t="str">
        <f t="shared" si="0"/>
        <v/>
      </c>
    </row>
    <row r="37" spans="1:9" s="118" customFormat="1" ht="15" customHeight="1">
      <c r="A37" s="124"/>
      <c r="B37" s="121"/>
      <c r="C37" s="121" t="s">
        <v>792</v>
      </c>
      <c r="D37" s="91"/>
      <c r="E37" s="144"/>
      <c r="F37" s="144"/>
      <c r="G37" s="144"/>
      <c r="H37" s="62" t="str">
        <f t="shared" si="1"/>
        <v>leeg</v>
      </c>
      <c r="I37" s="62" t="str">
        <f t="shared" si="0"/>
        <v/>
      </c>
    </row>
    <row r="38" spans="1:9" s="118" customFormat="1" ht="33" customHeight="1">
      <c r="A38" s="124"/>
      <c r="B38" s="121" t="s">
        <v>146</v>
      </c>
      <c r="C38" s="121" t="s">
        <v>793</v>
      </c>
      <c r="D38" s="91"/>
      <c r="E38" s="144"/>
      <c r="F38" s="144"/>
      <c r="G38" s="144"/>
      <c r="H38" s="62" t="str">
        <f t="shared" si="1"/>
        <v>leeg</v>
      </c>
      <c r="I38" s="62" t="str">
        <f t="shared" si="0"/>
        <v/>
      </c>
    </row>
    <row r="39" spans="1:9" s="118" customFormat="1" ht="15" customHeight="1">
      <c r="A39" s="124"/>
      <c r="B39" s="121" t="s">
        <v>163</v>
      </c>
      <c r="C39" s="124" t="s">
        <v>794</v>
      </c>
      <c r="D39" s="91"/>
      <c r="E39" s="144"/>
      <c r="F39" s="144"/>
      <c r="G39" s="144"/>
      <c r="H39" s="62" t="str">
        <f t="shared" si="1"/>
        <v>leeg</v>
      </c>
      <c r="I39" s="62" t="str">
        <f t="shared" si="0"/>
        <v/>
      </c>
    </row>
    <row r="40" spans="1:9" s="118" customFormat="1" ht="15" customHeight="1">
      <c r="A40" s="124"/>
      <c r="B40" s="124"/>
      <c r="C40" s="124" t="s">
        <v>795</v>
      </c>
      <c r="D40" s="91"/>
      <c r="E40" s="144"/>
      <c r="F40" s="144"/>
      <c r="G40" s="144"/>
      <c r="H40" s="62" t="str">
        <f t="shared" si="1"/>
        <v>leeg</v>
      </c>
      <c r="I40" s="62" t="str">
        <f t="shared" si="0"/>
        <v/>
      </c>
    </row>
    <row r="41" spans="1:9" s="118" customFormat="1" ht="15" customHeight="1">
      <c r="A41" s="124"/>
      <c r="B41" s="124"/>
      <c r="C41" s="124" t="s">
        <v>796</v>
      </c>
      <c r="D41" s="91"/>
      <c r="E41" s="144"/>
      <c r="F41" s="144"/>
      <c r="G41" s="144"/>
      <c r="H41" s="62" t="str">
        <f t="shared" si="1"/>
        <v>leeg</v>
      </c>
      <c r="I41" s="62" t="str">
        <f t="shared" si="0"/>
        <v/>
      </c>
    </row>
    <row r="42" spans="1:9" s="118" customFormat="1" ht="30">
      <c r="A42" s="124"/>
      <c r="B42" s="124"/>
      <c r="C42" s="124" t="s">
        <v>797</v>
      </c>
      <c r="D42" s="91"/>
      <c r="E42" s="144"/>
      <c r="F42" s="144"/>
      <c r="G42" s="144"/>
      <c r="H42" s="62" t="str">
        <f t="shared" si="1"/>
        <v>leeg</v>
      </c>
      <c r="I42" s="62" t="str">
        <f t="shared" si="0"/>
        <v/>
      </c>
    </row>
    <row r="43" spans="1:9" s="118" customFormat="1" ht="30">
      <c r="A43" s="124"/>
      <c r="B43" s="124"/>
      <c r="C43" s="124" t="s">
        <v>798</v>
      </c>
      <c r="D43" s="91"/>
      <c r="E43" s="144"/>
      <c r="F43" s="144"/>
      <c r="G43" s="144"/>
      <c r="H43" s="62" t="str">
        <f t="shared" si="1"/>
        <v>leeg</v>
      </c>
      <c r="I43" s="62" t="str">
        <f t="shared" si="0"/>
        <v/>
      </c>
    </row>
    <row r="44" spans="1:9" s="118" customFormat="1" ht="15" customHeight="1">
      <c r="A44" s="124"/>
      <c r="B44" s="121"/>
      <c r="C44" s="124" t="s">
        <v>799</v>
      </c>
      <c r="D44" s="91"/>
      <c r="E44" s="144"/>
      <c r="F44" s="144"/>
      <c r="G44" s="144"/>
      <c r="H44" s="62" t="str">
        <f t="shared" si="1"/>
        <v>leeg</v>
      </c>
      <c r="I44" s="62" t="str">
        <f t="shared" si="0"/>
        <v/>
      </c>
    </row>
    <row r="45" spans="1:9" s="118" customFormat="1" ht="15" customHeight="1">
      <c r="A45" s="124"/>
      <c r="B45" s="121"/>
      <c r="C45" s="124" t="s">
        <v>800</v>
      </c>
      <c r="D45" s="91"/>
      <c r="E45" s="144"/>
      <c r="F45" s="144"/>
      <c r="G45" s="144"/>
      <c r="H45" s="62" t="str">
        <f t="shared" si="1"/>
        <v>leeg</v>
      </c>
      <c r="I45" s="62" t="str">
        <f t="shared" si="0"/>
        <v/>
      </c>
    </row>
    <row r="46" spans="1:9" s="118" customFormat="1" ht="15" customHeight="1">
      <c r="A46" s="124"/>
      <c r="B46" s="121"/>
      <c r="C46" s="124" t="s">
        <v>801</v>
      </c>
      <c r="D46" s="91"/>
      <c r="E46" s="144"/>
      <c r="F46" s="144"/>
      <c r="G46" s="144"/>
      <c r="H46" s="62" t="str">
        <f t="shared" si="1"/>
        <v>leeg</v>
      </c>
      <c r="I46" s="62" t="str">
        <f t="shared" si="0"/>
        <v/>
      </c>
    </row>
    <row r="47" spans="1:9" s="118" customFormat="1" ht="15" customHeight="1">
      <c r="A47" s="124"/>
      <c r="B47" s="121"/>
      <c r="C47" s="124" t="s">
        <v>802</v>
      </c>
      <c r="D47" s="91"/>
      <c r="E47" s="144"/>
      <c r="F47" s="144"/>
      <c r="G47" s="144"/>
      <c r="H47" s="62" t="str">
        <f t="shared" si="1"/>
        <v>leeg</v>
      </c>
      <c r="I47" s="62" t="str">
        <f t="shared" si="0"/>
        <v/>
      </c>
    </row>
    <row r="48" spans="1:9" s="118" customFormat="1" ht="15" customHeight="1">
      <c r="A48" s="124"/>
      <c r="B48" s="121"/>
      <c r="C48" s="124" t="s">
        <v>803</v>
      </c>
      <c r="D48" s="91"/>
      <c r="E48" s="144"/>
      <c r="F48" s="144"/>
      <c r="G48" s="144"/>
      <c r="H48" s="62" t="str">
        <f t="shared" si="1"/>
        <v>leeg</v>
      </c>
      <c r="I48" s="62" t="str">
        <f t="shared" si="0"/>
        <v/>
      </c>
    </row>
    <row r="49" spans="1:9" ht="15">
      <c r="A49" s="126" t="s">
        <v>4</v>
      </c>
      <c r="B49" s="309" t="s">
        <v>73</v>
      </c>
      <c r="C49" s="310"/>
      <c r="D49" s="310"/>
      <c r="E49" s="310"/>
      <c r="F49" s="310"/>
      <c r="G49" s="311"/>
      <c r="H49" s="62"/>
      <c r="I49" s="62" t="str">
        <f t="shared" si="0"/>
        <v/>
      </c>
    </row>
    <row r="50" spans="1:9" s="127" customFormat="1" ht="15">
      <c r="A50" s="160" t="s">
        <v>55</v>
      </c>
      <c r="B50" s="128" t="s">
        <v>315</v>
      </c>
      <c r="C50" s="161" t="s">
        <v>825</v>
      </c>
      <c r="D50" s="84"/>
      <c r="E50" s="147"/>
      <c r="F50" s="147"/>
      <c r="G50" s="147"/>
      <c r="H50" s="62" t="str">
        <f t="shared" si="1"/>
        <v>leeg</v>
      </c>
      <c r="I50" s="62" t="str">
        <f t="shared" si="0"/>
        <v/>
      </c>
    </row>
    <row r="51" spans="1:9" s="127" customFormat="1" ht="15">
      <c r="A51" s="128"/>
      <c r="B51" s="77" t="s">
        <v>260</v>
      </c>
      <c r="C51" s="76" t="s">
        <v>76</v>
      </c>
      <c r="D51" s="84"/>
      <c r="E51" s="147"/>
      <c r="F51" s="147"/>
      <c r="G51" s="147"/>
      <c r="H51" s="62" t="str">
        <f t="shared" si="1"/>
        <v>leeg</v>
      </c>
      <c r="I51" s="62" t="str">
        <f t="shared" si="0"/>
        <v/>
      </c>
    </row>
    <row r="52" spans="1:9" s="127" customFormat="1" ht="15">
      <c r="A52" s="128"/>
      <c r="B52" s="77"/>
      <c r="C52" s="76" t="s">
        <v>188</v>
      </c>
      <c r="D52" s="84"/>
      <c r="E52" s="147"/>
      <c r="F52" s="147"/>
      <c r="G52" s="147"/>
      <c r="H52" s="62" t="str">
        <f t="shared" si="1"/>
        <v>leeg</v>
      </c>
      <c r="I52" s="62" t="str">
        <f t="shared" si="0"/>
        <v/>
      </c>
    </row>
    <row r="53" spans="1:9" s="127" customFormat="1" ht="15">
      <c r="A53" s="128"/>
      <c r="B53" s="77"/>
      <c r="C53" s="76" t="s">
        <v>75</v>
      </c>
      <c r="D53" s="84"/>
      <c r="E53" s="147"/>
      <c r="F53" s="147"/>
      <c r="G53" s="147"/>
      <c r="H53" s="62" t="str">
        <f t="shared" si="1"/>
        <v>leeg</v>
      </c>
      <c r="I53" s="62" t="str">
        <f t="shared" si="0"/>
        <v/>
      </c>
    </row>
    <row r="54" spans="1:9" s="127" customFormat="1" ht="15">
      <c r="A54" s="128"/>
      <c r="B54" s="128" t="s">
        <v>146</v>
      </c>
      <c r="C54" s="129" t="s">
        <v>6</v>
      </c>
      <c r="D54" s="84"/>
      <c r="E54" s="147"/>
      <c r="F54" s="147"/>
      <c r="G54" s="147"/>
      <c r="H54" s="62" t="str">
        <f t="shared" si="1"/>
        <v>leeg</v>
      </c>
      <c r="I54" s="62" t="str">
        <f t="shared" si="0"/>
        <v/>
      </c>
    </row>
    <row r="55" spans="1:9" s="127" customFormat="1" ht="15">
      <c r="A55" s="128"/>
      <c r="B55" s="117" t="s">
        <v>163</v>
      </c>
      <c r="C55" s="124" t="s">
        <v>61</v>
      </c>
      <c r="D55" s="84"/>
      <c r="E55" s="147"/>
      <c r="F55" s="147"/>
      <c r="G55" s="147"/>
      <c r="H55" s="62" t="str">
        <f t="shared" si="1"/>
        <v>leeg</v>
      </c>
      <c r="I55" s="62" t="str">
        <f t="shared" si="0"/>
        <v/>
      </c>
    </row>
    <row r="56" spans="1:9" s="127" customFormat="1" ht="15">
      <c r="A56" s="128"/>
      <c r="B56" s="117"/>
      <c r="C56" s="124" t="s">
        <v>697</v>
      </c>
      <c r="D56" s="84"/>
      <c r="E56" s="147"/>
      <c r="F56" s="147"/>
      <c r="G56" s="147"/>
      <c r="H56" s="62" t="str">
        <f t="shared" si="1"/>
        <v>leeg</v>
      </c>
      <c r="I56" s="62" t="str">
        <f t="shared" si="0"/>
        <v/>
      </c>
    </row>
    <row r="57" spans="1:9" s="127" customFormat="1" ht="15">
      <c r="A57" s="128"/>
      <c r="B57" s="117"/>
      <c r="C57" s="124" t="s">
        <v>698</v>
      </c>
      <c r="D57" s="84"/>
      <c r="E57" s="147"/>
      <c r="F57" s="147"/>
      <c r="G57" s="147"/>
      <c r="H57" s="62" t="str">
        <f t="shared" si="1"/>
        <v>leeg</v>
      </c>
      <c r="I57" s="62" t="str">
        <f t="shared" si="0"/>
        <v/>
      </c>
    </row>
    <row r="58" spans="1:9" s="127" customFormat="1" ht="15">
      <c r="A58" s="128"/>
      <c r="B58" s="117"/>
      <c r="C58" s="124" t="s">
        <v>699</v>
      </c>
      <c r="D58" s="84"/>
      <c r="E58" s="147"/>
      <c r="F58" s="147"/>
      <c r="G58" s="147"/>
      <c r="H58" s="62" t="str">
        <f t="shared" si="1"/>
        <v>leeg</v>
      </c>
      <c r="I58" s="62" t="str">
        <f t="shared" si="0"/>
        <v/>
      </c>
    </row>
    <row r="59" spans="1:9" s="127" customFormat="1" ht="15">
      <c r="A59" s="128"/>
      <c r="B59" s="117"/>
      <c r="C59" s="124" t="s">
        <v>451</v>
      </c>
      <c r="D59" s="84"/>
      <c r="E59" s="147"/>
      <c r="F59" s="147"/>
      <c r="G59" s="147"/>
      <c r="H59" s="62" t="str">
        <f t="shared" si="1"/>
        <v>leeg</v>
      </c>
      <c r="I59" s="62" t="str">
        <f t="shared" si="0"/>
        <v/>
      </c>
    </row>
    <row r="60" spans="1:9" s="127" customFormat="1" ht="15">
      <c r="A60" s="128"/>
      <c r="B60" s="117"/>
      <c r="C60" s="124" t="s">
        <v>700</v>
      </c>
      <c r="D60" s="84"/>
      <c r="E60" s="147"/>
      <c r="F60" s="147"/>
      <c r="G60" s="147"/>
      <c r="H60" s="62" t="str">
        <f t="shared" si="1"/>
        <v>leeg</v>
      </c>
      <c r="I60" s="62" t="str">
        <f t="shared" si="0"/>
        <v/>
      </c>
    </row>
    <row r="61" spans="1:9" s="127" customFormat="1" ht="15">
      <c r="A61" s="128"/>
      <c r="B61" s="117"/>
      <c r="C61" s="124" t="s">
        <v>701</v>
      </c>
      <c r="D61" s="84"/>
      <c r="E61" s="147"/>
      <c r="F61" s="147"/>
      <c r="G61" s="147"/>
      <c r="H61" s="62" t="str">
        <f t="shared" si="1"/>
        <v>leeg</v>
      </c>
      <c r="I61" s="62" t="str">
        <f t="shared" si="0"/>
        <v/>
      </c>
    </row>
    <row r="62" spans="1:9" s="127" customFormat="1" ht="15">
      <c r="A62" s="128"/>
      <c r="B62" s="117"/>
      <c r="C62" s="124" t="s">
        <v>702</v>
      </c>
      <c r="D62" s="84"/>
      <c r="E62" s="147"/>
      <c r="F62" s="147"/>
      <c r="G62" s="147"/>
      <c r="H62" s="62" t="str">
        <f t="shared" si="1"/>
        <v>leeg</v>
      </c>
      <c r="I62" s="62" t="str">
        <f t="shared" si="0"/>
        <v/>
      </c>
    </row>
    <row r="63" spans="1:9" s="127" customFormat="1" ht="15">
      <c r="A63" s="128"/>
      <c r="B63" s="117"/>
      <c r="C63" s="124" t="s">
        <v>703</v>
      </c>
      <c r="D63" s="84"/>
      <c r="E63" s="147"/>
      <c r="F63" s="147"/>
      <c r="G63" s="147"/>
      <c r="H63" s="62" t="str">
        <f t="shared" si="1"/>
        <v>leeg</v>
      </c>
      <c r="I63" s="62" t="str">
        <f t="shared" si="0"/>
        <v/>
      </c>
    </row>
    <row r="64" spans="1:9" s="127" customFormat="1" ht="15">
      <c r="A64" s="128"/>
      <c r="B64" s="117"/>
      <c r="C64" s="124" t="s">
        <v>704</v>
      </c>
      <c r="D64" s="84"/>
      <c r="E64" s="147"/>
      <c r="F64" s="147"/>
      <c r="G64" s="147"/>
      <c r="H64" s="62" t="str">
        <f t="shared" si="1"/>
        <v>leeg</v>
      </c>
      <c r="I64" s="62" t="str">
        <f t="shared" si="0"/>
        <v/>
      </c>
    </row>
    <row r="65" spans="1:10" ht="15">
      <c r="A65" s="126" t="s">
        <v>7</v>
      </c>
      <c r="B65" s="309" t="s">
        <v>8</v>
      </c>
      <c r="C65" s="310"/>
      <c r="D65" s="310"/>
      <c r="E65" s="310"/>
      <c r="F65" s="310"/>
      <c r="G65" s="311"/>
      <c r="H65" s="62"/>
      <c r="I65" s="62" t="str">
        <f t="shared" si="0"/>
        <v/>
      </c>
    </row>
    <row r="66" spans="1:10" s="118" customFormat="1" ht="15">
      <c r="A66" s="120" t="s">
        <v>55</v>
      </c>
      <c r="B66" s="131" t="s">
        <v>315</v>
      </c>
      <c r="C66" s="129" t="s">
        <v>64</v>
      </c>
      <c r="D66" s="84"/>
      <c r="E66" s="144"/>
      <c r="F66" s="144"/>
      <c r="G66" s="144"/>
      <c r="H66" s="62" t="str">
        <f t="shared" si="1"/>
        <v>leeg</v>
      </c>
      <c r="I66" s="62" t="str">
        <f t="shared" si="0"/>
        <v/>
      </c>
    </row>
    <row r="67" spans="1:10" s="118" customFormat="1" ht="15">
      <c r="A67" s="131"/>
      <c r="B67" s="131"/>
      <c r="C67" s="129" t="s">
        <v>174</v>
      </c>
      <c r="D67" s="84"/>
      <c r="E67" s="144"/>
      <c r="F67" s="144"/>
      <c r="G67" s="144"/>
      <c r="H67" s="62" t="str">
        <f t="shared" si="1"/>
        <v>leeg</v>
      </c>
      <c r="I67" s="62" t="str">
        <f t="shared" si="0"/>
        <v/>
      </c>
      <c r="J67" s="118" t="s">
        <v>5218</v>
      </c>
    </row>
    <row r="68" spans="1:10" s="118" customFormat="1" ht="15">
      <c r="A68" s="128"/>
      <c r="B68" s="77" t="s">
        <v>260</v>
      </c>
      <c r="C68" s="129" t="s">
        <v>67</v>
      </c>
      <c r="D68" s="84"/>
      <c r="E68" s="144"/>
      <c r="F68" s="144"/>
      <c r="G68" s="144"/>
      <c r="H68" s="62" t="str">
        <f t="shared" si="1"/>
        <v>leeg</v>
      </c>
      <c r="I68" s="62" t="str">
        <f t="shared" ref="I68:I131" si="2">IF(ISERROR(H68),"!!!!","")</f>
        <v/>
      </c>
    </row>
    <row r="69" spans="1:10" s="118" customFormat="1" ht="15">
      <c r="A69" s="128"/>
      <c r="B69" s="119"/>
      <c r="C69" s="129" t="s">
        <v>68</v>
      </c>
      <c r="D69" s="84"/>
      <c r="E69" s="144"/>
      <c r="F69" s="144"/>
      <c r="G69" s="144"/>
      <c r="H69" s="62" t="str">
        <f t="shared" ref="H69:H130" si="3">IF(E69="x","ja",IF(F69="x","neen",IF(G69="x","NW","leeg")))</f>
        <v>leeg</v>
      </c>
      <c r="I69" s="62" t="str">
        <f t="shared" si="2"/>
        <v/>
      </c>
    </row>
    <row r="70" spans="1:10" s="118" customFormat="1" ht="15">
      <c r="A70" s="128"/>
      <c r="B70" s="119"/>
      <c r="C70" s="129" t="s">
        <v>78</v>
      </c>
      <c r="D70" s="84"/>
      <c r="E70" s="144"/>
      <c r="F70" s="144"/>
      <c r="G70" s="144"/>
      <c r="H70" s="62" t="str">
        <f t="shared" si="3"/>
        <v>leeg</v>
      </c>
      <c r="I70" s="62" t="str">
        <f t="shared" si="2"/>
        <v/>
      </c>
    </row>
    <row r="71" spans="1:10" s="118" customFormat="1" ht="15">
      <c r="A71" s="128"/>
      <c r="B71" s="119"/>
      <c r="C71" s="129" t="s">
        <v>175</v>
      </c>
      <c r="D71" s="84"/>
      <c r="E71" s="144"/>
      <c r="F71" s="144"/>
      <c r="G71" s="144"/>
      <c r="H71" s="62" t="str">
        <f t="shared" si="3"/>
        <v>leeg</v>
      </c>
      <c r="I71" s="62" t="str">
        <f t="shared" si="2"/>
        <v/>
      </c>
    </row>
    <row r="72" spans="1:10" s="132" customFormat="1" ht="15">
      <c r="A72" s="128"/>
      <c r="B72" s="128" t="s">
        <v>146</v>
      </c>
      <c r="C72" s="129" t="s">
        <v>305</v>
      </c>
      <c r="D72" s="84"/>
      <c r="E72" s="144"/>
      <c r="F72" s="144"/>
      <c r="G72" s="144"/>
      <c r="H72" s="62" t="str">
        <f t="shared" si="3"/>
        <v>leeg</v>
      </c>
      <c r="I72" s="62" t="str">
        <f t="shared" si="2"/>
        <v/>
      </c>
    </row>
    <row r="73" spans="1:10" s="132" customFormat="1" ht="15">
      <c r="A73" s="128"/>
      <c r="B73" s="117" t="s">
        <v>163</v>
      </c>
      <c r="C73" s="130" t="s">
        <v>176</v>
      </c>
      <c r="D73" s="84"/>
      <c r="E73" s="144"/>
      <c r="F73" s="144"/>
      <c r="G73" s="144"/>
      <c r="H73" s="62" t="str">
        <f t="shared" si="3"/>
        <v>leeg</v>
      </c>
      <c r="I73" s="62" t="str">
        <f t="shared" si="2"/>
        <v/>
      </c>
    </row>
    <row r="74" spans="1:10" s="132" customFormat="1" ht="15">
      <c r="A74" s="128"/>
      <c r="B74" s="117"/>
      <c r="C74" s="124" t="s">
        <v>722</v>
      </c>
      <c r="D74" s="84"/>
      <c r="E74" s="144"/>
      <c r="F74" s="144"/>
      <c r="G74" s="144"/>
      <c r="H74" s="62" t="str">
        <f t="shared" si="3"/>
        <v>leeg</v>
      </c>
      <c r="I74" s="62" t="str">
        <f t="shared" si="2"/>
        <v/>
      </c>
    </row>
    <row r="75" spans="1:10" s="132" customFormat="1" ht="15">
      <c r="A75" s="128"/>
      <c r="B75" s="117"/>
      <c r="C75" s="124" t="s">
        <v>723</v>
      </c>
      <c r="D75" s="84"/>
      <c r="E75" s="144"/>
      <c r="F75" s="144"/>
      <c r="G75" s="144"/>
      <c r="H75" s="62" t="str">
        <f t="shared" si="3"/>
        <v>leeg</v>
      </c>
      <c r="I75" s="62" t="str">
        <f t="shared" si="2"/>
        <v/>
      </c>
    </row>
    <row r="76" spans="1:10" s="132" customFormat="1" ht="15">
      <c r="A76" s="128"/>
      <c r="B76" s="117"/>
      <c r="C76" s="124" t="s">
        <v>724</v>
      </c>
      <c r="D76" s="84"/>
      <c r="E76" s="144"/>
      <c r="F76" s="144"/>
      <c r="G76" s="144"/>
      <c r="H76" s="62" t="str">
        <f t="shared" si="3"/>
        <v>leeg</v>
      </c>
      <c r="I76" s="62" t="str">
        <f t="shared" si="2"/>
        <v/>
      </c>
    </row>
    <row r="77" spans="1:10" s="132" customFormat="1" ht="15">
      <c r="A77" s="128"/>
      <c r="B77" s="117"/>
      <c r="C77" s="124" t="s">
        <v>550</v>
      </c>
      <c r="D77" s="84"/>
      <c r="E77" s="144"/>
      <c r="F77" s="144"/>
      <c r="G77" s="144"/>
      <c r="H77" s="62" t="str">
        <f t="shared" si="3"/>
        <v>leeg</v>
      </c>
      <c r="I77" s="62" t="str">
        <f t="shared" si="2"/>
        <v/>
      </c>
    </row>
    <row r="78" spans="1:10" s="132" customFormat="1" ht="15">
      <c r="A78" s="128"/>
      <c r="B78" s="117"/>
      <c r="C78" s="124" t="s">
        <v>725</v>
      </c>
      <c r="D78" s="84"/>
      <c r="E78" s="144"/>
      <c r="F78" s="144"/>
      <c r="G78" s="144"/>
      <c r="H78" s="62" t="str">
        <f t="shared" si="3"/>
        <v>leeg</v>
      </c>
      <c r="I78" s="62" t="str">
        <f t="shared" si="2"/>
        <v/>
      </c>
    </row>
    <row r="79" spans="1:10" s="132" customFormat="1" ht="15">
      <c r="A79" s="128"/>
      <c r="B79" s="117"/>
      <c r="C79" s="124" t="s">
        <v>726</v>
      </c>
      <c r="D79" s="84"/>
      <c r="E79" s="144"/>
      <c r="F79" s="144"/>
      <c r="G79" s="144"/>
      <c r="H79" s="62" t="str">
        <f t="shared" si="3"/>
        <v>leeg</v>
      </c>
      <c r="I79" s="62" t="str">
        <f t="shared" si="2"/>
        <v/>
      </c>
    </row>
    <row r="80" spans="1:10" s="132" customFormat="1" ht="15">
      <c r="A80" s="128"/>
      <c r="B80" s="117"/>
      <c r="C80" s="124" t="s">
        <v>727</v>
      </c>
      <c r="D80" s="84"/>
      <c r="E80" s="144"/>
      <c r="F80" s="144"/>
      <c r="G80" s="144"/>
      <c r="H80" s="62" t="str">
        <f t="shared" si="3"/>
        <v>leeg</v>
      </c>
      <c r="I80" s="62" t="str">
        <f t="shared" si="2"/>
        <v/>
      </c>
    </row>
    <row r="81" spans="1:9" s="132" customFormat="1" ht="15">
      <c r="A81" s="128"/>
      <c r="B81" s="117"/>
      <c r="C81" s="124" t="s">
        <v>728</v>
      </c>
      <c r="D81" s="84"/>
      <c r="E81" s="144"/>
      <c r="F81" s="144"/>
      <c r="G81" s="144"/>
      <c r="H81" s="62" t="str">
        <f t="shared" si="3"/>
        <v>leeg</v>
      </c>
      <c r="I81" s="62" t="str">
        <f t="shared" si="2"/>
        <v/>
      </c>
    </row>
    <row r="82" spans="1:9" s="132" customFormat="1" ht="15">
      <c r="A82" s="128"/>
      <c r="B82" s="117"/>
      <c r="C82" s="124" t="s">
        <v>729</v>
      </c>
      <c r="D82" s="84"/>
      <c r="E82" s="144"/>
      <c r="F82" s="144"/>
      <c r="G82" s="144"/>
      <c r="H82" s="62" t="str">
        <f t="shared" si="3"/>
        <v>leeg</v>
      </c>
      <c r="I82" s="62" t="str">
        <f t="shared" si="2"/>
        <v/>
      </c>
    </row>
    <row r="83" spans="1:9" ht="15">
      <c r="A83" s="126" t="s">
        <v>11</v>
      </c>
      <c r="B83" s="309" t="s">
        <v>543</v>
      </c>
      <c r="C83" s="310"/>
      <c r="D83" s="310"/>
      <c r="E83" s="310"/>
      <c r="F83" s="310"/>
      <c r="G83" s="311"/>
      <c r="H83" s="62"/>
      <c r="I83" s="62" t="str">
        <f t="shared" si="2"/>
        <v/>
      </c>
    </row>
    <row r="84" spans="1:9" s="118" customFormat="1" ht="15">
      <c r="A84" s="120" t="s">
        <v>55</v>
      </c>
      <c r="B84" s="131" t="s">
        <v>315</v>
      </c>
      <c r="C84" s="129" t="s">
        <v>826</v>
      </c>
      <c r="D84" s="84"/>
      <c r="E84" s="149"/>
      <c r="F84" s="149"/>
      <c r="G84" s="149"/>
      <c r="H84" s="62" t="str">
        <f t="shared" si="3"/>
        <v>leeg</v>
      </c>
      <c r="I84" s="62" t="str">
        <f t="shared" si="2"/>
        <v/>
      </c>
    </row>
    <row r="85" spans="1:9" s="118" customFormat="1" ht="15">
      <c r="A85" s="119"/>
      <c r="B85" s="73" t="s">
        <v>63</v>
      </c>
      <c r="C85" s="129" t="s">
        <v>71</v>
      </c>
      <c r="D85" s="84"/>
      <c r="E85" s="144"/>
      <c r="F85" s="144"/>
      <c r="G85" s="144"/>
      <c r="H85" s="62" t="str">
        <f t="shared" si="3"/>
        <v>leeg</v>
      </c>
      <c r="I85" s="62" t="str">
        <f t="shared" si="2"/>
        <v/>
      </c>
    </row>
    <row r="86" spans="1:9" s="118" customFormat="1" ht="15">
      <c r="A86" s="119"/>
      <c r="B86" s="119"/>
      <c r="C86" s="117" t="s">
        <v>70</v>
      </c>
      <c r="D86" s="84"/>
      <c r="E86" s="144"/>
      <c r="F86" s="144"/>
      <c r="G86" s="144"/>
      <c r="H86" s="62" t="str">
        <f t="shared" si="3"/>
        <v>leeg</v>
      </c>
      <c r="I86" s="62" t="str">
        <f t="shared" si="2"/>
        <v/>
      </c>
    </row>
    <row r="87" spans="1:9" s="118" customFormat="1" ht="15">
      <c r="A87" s="119"/>
      <c r="B87" s="119"/>
      <c r="C87" s="117" t="s">
        <v>72</v>
      </c>
      <c r="D87" s="84"/>
      <c r="E87" s="144"/>
      <c r="F87" s="144"/>
      <c r="G87" s="144"/>
      <c r="H87" s="62" t="str">
        <f t="shared" si="3"/>
        <v>leeg</v>
      </c>
      <c r="I87" s="62" t="str">
        <f t="shared" si="2"/>
        <v/>
      </c>
    </row>
    <row r="88" spans="1:9" s="118" customFormat="1" ht="15">
      <c r="A88" s="119"/>
      <c r="B88" s="128" t="s">
        <v>5</v>
      </c>
      <c r="C88" s="129" t="s">
        <v>180</v>
      </c>
      <c r="D88" s="84"/>
      <c r="E88" s="144"/>
      <c r="F88" s="144"/>
      <c r="G88" s="144"/>
      <c r="H88" s="62" t="str">
        <f t="shared" si="3"/>
        <v>leeg</v>
      </c>
      <c r="I88" s="62" t="str">
        <f t="shared" si="2"/>
        <v/>
      </c>
    </row>
    <row r="89" spans="1:9" ht="15">
      <c r="A89" s="119"/>
      <c r="B89" s="117" t="s">
        <v>163</v>
      </c>
      <c r="C89" s="129" t="s">
        <v>74</v>
      </c>
      <c r="D89" s="84"/>
      <c r="E89" s="148"/>
      <c r="F89" s="148"/>
      <c r="G89" s="148"/>
      <c r="H89" s="62" t="str">
        <f t="shared" si="3"/>
        <v>leeg</v>
      </c>
      <c r="I89" s="62" t="str">
        <f t="shared" si="2"/>
        <v/>
      </c>
    </row>
    <row r="90" spans="1:9" ht="15">
      <c r="A90" s="119"/>
      <c r="B90" s="119"/>
      <c r="C90" s="129" t="s">
        <v>465</v>
      </c>
      <c r="D90" s="84"/>
      <c r="E90" s="148"/>
      <c r="F90" s="148"/>
      <c r="G90" s="148"/>
      <c r="H90" s="62" t="str">
        <f t="shared" si="3"/>
        <v>leeg</v>
      </c>
      <c r="I90" s="62" t="str">
        <f t="shared" si="2"/>
        <v/>
      </c>
    </row>
    <row r="91" spans="1:9" ht="15">
      <c r="A91" s="126" t="s">
        <v>13</v>
      </c>
      <c r="B91" s="309" t="s">
        <v>14</v>
      </c>
      <c r="C91" s="310"/>
      <c r="D91" s="310"/>
      <c r="E91" s="310"/>
      <c r="F91" s="310"/>
      <c r="G91" s="311"/>
      <c r="H91" s="62"/>
      <c r="I91" s="62" t="str">
        <f t="shared" si="2"/>
        <v/>
      </c>
    </row>
    <row r="92" spans="1:9" ht="15">
      <c r="A92" s="120" t="s">
        <v>55</v>
      </c>
      <c r="B92" s="131" t="s">
        <v>315</v>
      </c>
      <c r="C92" s="129" t="s">
        <v>827</v>
      </c>
      <c r="D92" s="84"/>
      <c r="E92" s="149"/>
      <c r="F92" s="149"/>
      <c r="G92" s="149"/>
      <c r="H92" s="62" t="str">
        <f t="shared" si="3"/>
        <v>leeg</v>
      </c>
      <c r="I92" s="62" t="str">
        <f t="shared" si="2"/>
        <v/>
      </c>
    </row>
    <row r="93" spans="1:9" s="118" customFormat="1" ht="15">
      <c r="A93" s="119"/>
      <c r="B93" s="73" t="s">
        <v>94</v>
      </c>
      <c r="C93" s="129" t="s">
        <v>82</v>
      </c>
      <c r="D93" s="84"/>
      <c r="E93" s="144"/>
      <c r="F93" s="144"/>
      <c r="G93" s="144"/>
      <c r="H93" s="62" t="str">
        <f t="shared" si="3"/>
        <v>leeg</v>
      </c>
      <c r="I93" s="62" t="str">
        <f t="shared" si="2"/>
        <v/>
      </c>
    </row>
    <row r="94" spans="1:9" s="118" customFormat="1" ht="15">
      <c r="A94" s="119"/>
      <c r="B94" s="119"/>
      <c r="C94" s="117" t="s">
        <v>81</v>
      </c>
      <c r="D94" s="84"/>
      <c r="E94" s="144"/>
      <c r="F94" s="144"/>
      <c r="G94" s="144"/>
      <c r="H94" s="62" t="str">
        <f t="shared" si="3"/>
        <v>leeg</v>
      </c>
      <c r="I94" s="62" t="str">
        <f t="shared" si="2"/>
        <v/>
      </c>
    </row>
    <row r="95" spans="1:9" s="118" customFormat="1" ht="15">
      <c r="A95" s="119"/>
      <c r="B95" s="119"/>
      <c r="C95" s="117" t="s">
        <v>83</v>
      </c>
      <c r="D95" s="84"/>
      <c r="E95" s="144"/>
      <c r="F95" s="144"/>
      <c r="G95" s="144"/>
      <c r="H95" s="62" t="str">
        <f t="shared" si="3"/>
        <v>leeg</v>
      </c>
      <c r="I95" s="62" t="str">
        <f t="shared" si="2"/>
        <v/>
      </c>
    </row>
    <row r="96" spans="1:9" ht="15">
      <c r="A96" s="119"/>
      <c r="B96" s="128" t="s">
        <v>5</v>
      </c>
      <c r="C96" s="129" t="s">
        <v>15</v>
      </c>
      <c r="D96" s="84"/>
      <c r="E96" s="148"/>
      <c r="F96" s="148"/>
      <c r="G96" s="148"/>
      <c r="H96" s="62" t="str">
        <f t="shared" si="3"/>
        <v>leeg</v>
      </c>
      <c r="I96" s="62" t="str">
        <f t="shared" si="2"/>
        <v/>
      </c>
    </row>
    <row r="97" spans="1:9" ht="15">
      <c r="A97" s="119"/>
      <c r="B97" s="117" t="s">
        <v>163</v>
      </c>
      <c r="C97" s="129" t="s">
        <v>306</v>
      </c>
      <c r="D97" s="84"/>
      <c r="E97" s="148"/>
      <c r="F97" s="148"/>
      <c r="G97" s="148"/>
      <c r="H97" s="62" t="str">
        <f t="shared" si="3"/>
        <v>leeg</v>
      </c>
      <c r="I97" s="62" t="str">
        <f t="shared" si="2"/>
        <v/>
      </c>
    </row>
    <row r="98" spans="1:9" ht="15">
      <c r="A98" s="119"/>
      <c r="B98" s="119"/>
      <c r="C98" s="129" t="s">
        <v>192</v>
      </c>
      <c r="D98" s="84"/>
      <c r="E98" s="148"/>
      <c r="F98" s="148"/>
      <c r="G98" s="148"/>
      <c r="H98" s="62" t="str">
        <f t="shared" si="3"/>
        <v>leeg</v>
      </c>
      <c r="I98" s="62" t="str">
        <f t="shared" si="2"/>
        <v/>
      </c>
    </row>
    <row r="99" spans="1:9" ht="15">
      <c r="A99" s="119"/>
      <c r="B99" s="119"/>
      <c r="C99" s="129" t="s">
        <v>193</v>
      </c>
      <c r="D99" s="84"/>
      <c r="E99" s="148"/>
      <c r="F99" s="148"/>
      <c r="G99" s="148"/>
      <c r="H99" s="62" t="str">
        <f t="shared" si="3"/>
        <v>leeg</v>
      </c>
      <c r="I99" s="62" t="str">
        <f t="shared" si="2"/>
        <v/>
      </c>
    </row>
    <row r="100" spans="1:9" ht="15">
      <c r="A100" s="119"/>
      <c r="B100" s="119"/>
      <c r="C100" s="129" t="s">
        <v>307</v>
      </c>
      <c r="D100" s="84"/>
      <c r="E100" s="148"/>
      <c r="F100" s="148"/>
      <c r="G100" s="148"/>
      <c r="H100" s="62" t="str">
        <f t="shared" si="3"/>
        <v>leeg</v>
      </c>
      <c r="I100" s="62" t="str">
        <f t="shared" si="2"/>
        <v/>
      </c>
    </row>
    <row r="101" spans="1:9" ht="15">
      <c r="A101" s="126" t="s">
        <v>17</v>
      </c>
      <c r="B101" s="309" t="s">
        <v>18</v>
      </c>
      <c r="C101" s="310"/>
      <c r="D101" s="310"/>
      <c r="E101" s="310"/>
      <c r="F101" s="310"/>
      <c r="G101" s="311"/>
      <c r="H101" s="62"/>
      <c r="I101" s="62" t="str">
        <f t="shared" si="2"/>
        <v/>
      </c>
    </row>
    <row r="102" spans="1:9" s="118" customFormat="1" ht="15">
      <c r="A102" s="120" t="s">
        <v>55</v>
      </c>
      <c r="B102" s="131" t="s">
        <v>315</v>
      </c>
      <c r="C102" s="129" t="s">
        <v>5675</v>
      </c>
      <c r="D102" s="84"/>
      <c r="E102" s="149"/>
      <c r="F102" s="149"/>
      <c r="G102" s="149"/>
      <c r="H102" s="62" t="str">
        <f t="shared" si="3"/>
        <v>leeg</v>
      </c>
      <c r="I102" s="62" t="str">
        <f t="shared" si="2"/>
        <v/>
      </c>
    </row>
    <row r="103" spans="1:9" s="118" customFormat="1" ht="15">
      <c r="A103" s="119"/>
      <c r="B103" s="73" t="s">
        <v>260</v>
      </c>
      <c r="C103" s="129" t="s">
        <v>86</v>
      </c>
      <c r="D103" s="84"/>
      <c r="E103" s="144"/>
      <c r="F103" s="144"/>
      <c r="G103" s="144"/>
      <c r="H103" s="62" t="str">
        <f t="shared" si="3"/>
        <v>leeg</v>
      </c>
      <c r="I103" s="62" t="str">
        <f t="shared" si="2"/>
        <v/>
      </c>
    </row>
    <row r="104" spans="1:9" s="118" customFormat="1" ht="15">
      <c r="A104" s="119"/>
      <c r="B104" s="119"/>
      <c r="C104" s="117" t="s">
        <v>85</v>
      </c>
      <c r="D104" s="84"/>
      <c r="E104" s="144"/>
      <c r="F104" s="144"/>
      <c r="G104" s="144"/>
      <c r="H104" s="62" t="str">
        <f t="shared" si="3"/>
        <v>leeg</v>
      </c>
      <c r="I104" s="62" t="str">
        <f t="shared" si="2"/>
        <v/>
      </c>
    </row>
    <row r="105" spans="1:9" s="118" customFormat="1" ht="15">
      <c r="A105" s="119"/>
      <c r="B105" s="119"/>
      <c r="C105" s="117" t="s">
        <v>87</v>
      </c>
      <c r="D105" s="84"/>
      <c r="E105" s="144"/>
      <c r="F105" s="144"/>
      <c r="G105" s="144"/>
      <c r="H105" s="62" t="str">
        <f t="shared" si="3"/>
        <v>leeg</v>
      </c>
      <c r="I105" s="62" t="str">
        <f t="shared" si="2"/>
        <v/>
      </c>
    </row>
    <row r="106" spans="1:9" s="118" customFormat="1" ht="15">
      <c r="A106" s="119"/>
      <c r="B106" s="128" t="s">
        <v>5</v>
      </c>
      <c r="C106" s="129" t="s">
        <v>20</v>
      </c>
      <c r="D106" s="84"/>
      <c r="E106" s="144"/>
      <c r="F106" s="144"/>
      <c r="G106" s="144"/>
      <c r="H106" s="62" t="str">
        <f t="shared" si="3"/>
        <v>leeg</v>
      </c>
      <c r="I106" s="62" t="str">
        <f t="shared" si="2"/>
        <v/>
      </c>
    </row>
    <row r="107" spans="1:9" s="118" customFormat="1" ht="15">
      <c r="A107" s="119"/>
      <c r="B107" s="117" t="s">
        <v>163</v>
      </c>
      <c r="C107" s="129" t="s">
        <v>88</v>
      </c>
      <c r="D107" s="84"/>
      <c r="E107" s="144"/>
      <c r="F107" s="144"/>
      <c r="G107" s="144"/>
      <c r="H107" s="62" t="str">
        <f t="shared" si="3"/>
        <v>leeg</v>
      </c>
      <c r="I107" s="62" t="str">
        <f t="shared" si="2"/>
        <v/>
      </c>
    </row>
    <row r="108" spans="1:9" s="118" customFormat="1" ht="15">
      <c r="A108" s="119"/>
      <c r="B108" s="117"/>
      <c r="C108" s="129" t="s">
        <v>185</v>
      </c>
      <c r="D108" s="84"/>
      <c r="E108" s="144"/>
      <c r="F108" s="144"/>
      <c r="G108" s="144"/>
      <c r="H108" s="62" t="str">
        <f t="shared" si="3"/>
        <v>leeg</v>
      </c>
      <c r="I108" s="62" t="str">
        <f t="shared" si="2"/>
        <v/>
      </c>
    </row>
    <row r="109" spans="1:9" s="118" customFormat="1" ht="15">
      <c r="A109" s="119"/>
      <c r="B109" s="117"/>
      <c r="C109" s="129" t="s">
        <v>182</v>
      </c>
      <c r="D109" s="84"/>
      <c r="E109" s="144"/>
      <c r="F109" s="144"/>
      <c r="G109" s="144"/>
      <c r="H109" s="62" t="str">
        <f t="shared" si="3"/>
        <v>leeg</v>
      </c>
      <c r="I109" s="62" t="str">
        <f t="shared" si="2"/>
        <v/>
      </c>
    </row>
    <row r="110" spans="1:9" ht="15">
      <c r="A110" s="247" t="s">
        <v>21</v>
      </c>
      <c r="B110" s="248"/>
      <c r="C110" s="248"/>
      <c r="D110" s="248"/>
      <c r="E110" s="248"/>
      <c r="F110" s="248"/>
      <c r="G110" s="249"/>
      <c r="H110" s="62"/>
      <c r="I110" s="62" t="str">
        <f t="shared" si="2"/>
        <v/>
      </c>
    </row>
    <row r="111" spans="1:9" ht="15.75" customHeight="1">
      <c r="A111" s="136" t="s">
        <v>22</v>
      </c>
      <c r="B111" s="309" t="s">
        <v>23</v>
      </c>
      <c r="C111" s="310"/>
      <c r="D111" s="310"/>
      <c r="E111" s="310"/>
      <c r="F111" s="310"/>
      <c r="G111" s="311"/>
      <c r="H111" s="62"/>
      <c r="I111" s="62" t="str">
        <f t="shared" si="2"/>
        <v/>
      </c>
    </row>
    <row r="112" spans="1:9" s="118" customFormat="1" ht="16" customHeight="1">
      <c r="A112" s="120" t="s">
        <v>55</v>
      </c>
      <c r="B112" s="131" t="s">
        <v>315</v>
      </c>
      <c r="C112" s="129" t="s">
        <v>828</v>
      </c>
      <c r="D112" s="84"/>
      <c r="E112" s="144"/>
      <c r="F112" s="144"/>
      <c r="G112" s="144"/>
      <c r="H112" s="62" t="str">
        <f t="shared" si="3"/>
        <v>leeg</v>
      </c>
      <c r="I112" s="62" t="str">
        <f t="shared" si="2"/>
        <v/>
      </c>
    </row>
    <row r="113" spans="1:9" s="118" customFormat="1" ht="17" customHeight="1">
      <c r="A113" s="131"/>
      <c r="B113" s="131"/>
      <c r="C113" s="129" t="s">
        <v>287</v>
      </c>
      <c r="D113" s="84"/>
      <c r="E113" s="144"/>
      <c r="F113" s="144"/>
      <c r="G113" s="144"/>
      <c r="H113" s="62" t="str">
        <f t="shared" si="3"/>
        <v>leeg</v>
      </c>
      <c r="I113" s="62" t="str">
        <f t="shared" si="2"/>
        <v/>
      </c>
    </row>
    <row r="114" spans="1:9" s="132" customFormat="1" ht="16" customHeight="1">
      <c r="A114" s="119"/>
      <c r="B114" s="73" t="s">
        <v>260</v>
      </c>
      <c r="C114" s="129" t="s">
        <v>494</v>
      </c>
      <c r="D114" s="84"/>
      <c r="E114" s="144"/>
      <c r="F114" s="144"/>
      <c r="G114" s="144"/>
      <c r="H114" s="62" t="str">
        <f t="shared" si="3"/>
        <v>leeg</v>
      </c>
      <c r="I114" s="62" t="str">
        <f t="shared" si="2"/>
        <v/>
      </c>
    </row>
    <row r="115" spans="1:9" s="132" customFormat="1" ht="15">
      <c r="A115" s="119"/>
      <c r="B115" s="119"/>
      <c r="C115" s="117" t="s">
        <v>187</v>
      </c>
      <c r="D115" s="84"/>
      <c r="E115" s="144"/>
      <c r="F115" s="144"/>
      <c r="G115" s="144"/>
      <c r="H115" s="62" t="str">
        <f t="shared" si="3"/>
        <v>leeg</v>
      </c>
      <c r="I115" s="62" t="str">
        <f t="shared" si="2"/>
        <v/>
      </c>
    </row>
    <row r="116" spans="1:9" s="132" customFormat="1" ht="15">
      <c r="A116" s="119"/>
      <c r="B116" s="128" t="s">
        <v>5</v>
      </c>
      <c r="C116" s="129" t="s">
        <v>24</v>
      </c>
      <c r="D116" s="84"/>
      <c r="E116" s="144"/>
      <c r="F116" s="144"/>
      <c r="G116" s="144"/>
      <c r="H116" s="62" t="str">
        <f t="shared" si="3"/>
        <v>leeg</v>
      </c>
      <c r="I116" s="62" t="str">
        <f t="shared" si="2"/>
        <v/>
      </c>
    </row>
    <row r="117" spans="1:9" s="132" customFormat="1" ht="30">
      <c r="A117" s="119"/>
      <c r="B117" s="128"/>
      <c r="C117" s="129" t="s">
        <v>183</v>
      </c>
      <c r="D117" s="84"/>
      <c r="E117" s="144"/>
      <c r="F117" s="144"/>
      <c r="G117" s="144"/>
      <c r="H117" s="62" t="str">
        <f t="shared" si="3"/>
        <v>leeg</v>
      </c>
      <c r="I117" s="62" t="str">
        <f t="shared" si="2"/>
        <v/>
      </c>
    </row>
    <row r="118" spans="1:9" s="132" customFormat="1" ht="15">
      <c r="A118" s="119"/>
      <c r="B118" s="117" t="s">
        <v>163</v>
      </c>
      <c r="C118" s="129" t="s">
        <v>184</v>
      </c>
      <c r="D118" s="84"/>
      <c r="E118" s="144"/>
      <c r="F118" s="144"/>
      <c r="G118" s="144"/>
      <c r="H118" s="62" t="str">
        <f t="shared" si="3"/>
        <v>leeg</v>
      </c>
      <c r="I118" s="62" t="str">
        <f t="shared" si="2"/>
        <v/>
      </c>
    </row>
    <row r="119" spans="1:9" s="132" customFormat="1" ht="15">
      <c r="A119" s="119"/>
      <c r="B119" s="117"/>
      <c r="C119" s="162" t="s">
        <v>710</v>
      </c>
      <c r="D119" s="84"/>
      <c r="E119" s="144"/>
      <c r="F119" s="144"/>
      <c r="G119" s="144"/>
      <c r="H119" s="62" t="str">
        <f t="shared" si="3"/>
        <v>leeg</v>
      </c>
      <c r="I119" s="62" t="str">
        <f t="shared" si="2"/>
        <v/>
      </c>
    </row>
    <row r="120" spans="1:9" s="132" customFormat="1" ht="15">
      <c r="A120" s="119"/>
      <c r="B120" s="117"/>
      <c r="C120" s="162" t="s">
        <v>829</v>
      </c>
      <c r="D120" s="84"/>
      <c r="E120" s="144"/>
      <c r="F120" s="144"/>
      <c r="G120" s="144"/>
      <c r="H120" s="62" t="str">
        <f t="shared" si="3"/>
        <v>leeg</v>
      </c>
      <c r="I120" s="62" t="str">
        <f t="shared" si="2"/>
        <v/>
      </c>
    </row>
    <row r="121" spans="1:9" s="132" customFormat="1" ht="15">
      <c r="A121" s="119"/>
      <c r="B121" s="117"/>
      <c r="C121" s="162" t="s">
        <v>711</v>
      </c>
      <c r="D121" s="84"/>
      <c r="E121" s="144"/>
      <c r="F121" s="144"/>
      <c r="G121" s="144"/>
      <c r="H121" s="62" t="str">
        <f t="shared" si="3"/>
        <v>leeg</v>
      </c>
      <c r="I121" s="62" t="str">
        <f t="shared" si="2"/>
        <v/>
      </c>
    </row>
    <row r="122" spans="1:9" s="132" customFormat="1" ht="15">
      <c r="A122" s="119"/>
      <c r="B122" s="117"/>
      <c r="C122" s="129" t="s">
        <v>196</v>
      </c>
      <c r="D122" s="84"/>
      <c r="E122" s="144"/>
      <c r="F122" s="144"/>
      <c r="G122" s="144"/>
      <c r="H122" s="62" t="str">
        <f t="shared" si="3"/>
        <v>leeg</v>
      </c>
      <c r="I122" s="62" t="str">
        <f t="shared" si="2"/>
        <v/>
      </c>
    </row>
    <row r="123" spans="1:9" s="132" customFormat="1" ht="15">
      <c r="A123" s="119"/>
      <c r="B123" s="117"/>
      <c r="C123" s="129" t="s">
        <v>186</v>
      </c>
      <c r="D123" s="84"/>
      <c r="E123" s="144"/>
      <c r="F123" s="144"/>
      <c r="G123" s="144"/>
      <c r="H123" s="62" t="str">
        <f t="shared" si="3"/>
        <v>leeg</v>
      </c>
      <c r="I123" s="62" t="str">
        <f t="shared" si="2"/>
        <v/>
      </c>
    </row>
    <row r="124" spans="1:9" ht="15.75" customHeight="1">
      <c r="A124" s="139" t="s">
        <v>25</v>
      </c>
      <c r="B124" s="312" t="s">
        <v>571</v>
      </c>
      <c r="C124" s="313"/>
      <c r="D124" s="313"/>
      <c r="E124" s="313"/>
      <c r="F124" s="313"/>
      <c r="G124" s="314"/>
      <c r="H124" s="62"/>
      <c r="I124" s="62" t="str">
        <f t="shared" si="2"/>
        <v/>
      </c>
    </row>
    <row r="125" spans="1:9" s="118" customFormat="1" ht="15">
      <c r="A125" s="120" t="s">
        <v>55</v>
      </c>
      <c r="B125" s="131" t="s">
        <v>315</v>
      </c>
      <c r="C125" s="117" t="s">
        <v>197</v>
      </c>
      <c r="D125" s="84"/>
      <c r="E125" s="149"/>
      <c r="F125" s="149"/>
      <c r="G125" s="149"/>
      <c r="H125" s="62" t="str">
        <f t="shared" si="3"/>
        <v>leeg</v>
      </c>
      <c r="I125" s="62" t="str">
        <f t="shared" si="2"/>
        <v/>
      </c>
    </row>
    <row r="126" spans="1:9" ht="15">
      <c r="A126" s="119"/>
      <c r="B126" s="73" t="s">
        <v>260</v>
      </c>
      <c r="C126" s="129" t="s">
        <v>93</v>
      </c>
      <c r="D126" s="84"/>
      <c r="E126" s="148"/>
      <c r="F126" s="148"/>
      <c r="G126" s="148"/>
      <c r="H126" s="62" t="str">
        <f t="shared" si="3"/>
        <v>leeg</v>
      </c>
      <c r="I126" s="62" t="str">
        <f t="shared" si="2"/>
        <v/>
      </c>
    </row>
    <row r="127" spans="1:9" ht="15">
      <c r="A127" s="119"/>
      <c r="B127" s="119"/>
      <c r="C127" s="129" t="s">
        <v>273</v>
      </c>
      <c r="D127" s="84"/>
      <c r="E127" s="148"/>
      <c r="F127" s="148"/>
      <c r="G127" s="148"/>
      <c r="H127" s="62" t="str">
        <f t="shared" si="3"/>
        <v>leeg</v>
      </c>
      <c r="I127" s="62" t="str">
        <f t="shared" si="2"/>
        <v/>
      </c>
    </row>
    <row r="128" spans="1:9" ht="15">
      <c r="A128" s="119"/>
      <c r="B128" s="128" t="s">
        <v>5</v>
      </c>
      <c r="C128" s="129" t="s">
        <v>198</v>
      </c>
      <c r="D128" s="84"/>
      <c r="E128" s="148"/>
      <c r="F128" s="148"/>
      <c r="G128" s="148"/>
      <c r="H128" s="62" t="str">
        <f t="shared" si="3"/>
        <v>leeg</v>
      </c>
      <c r="I128" s="62" t="str">
        <f t="shared" si="2"/>
        <v/>
      </c>
    </row>
    <row r="129" spans="1:9" ht="15">
      <c r="A129" s="119"/>
      <c r="B129" s="117" t="s">
        <v>163</v>
      </c>
      <c r="C129" s="129" t="s">
        <v>199</v>
      </c>
      <c r="D129" s="84"/>
      <c r="E129" s="148"/>
      <c r="F129" s="148"/>
      <c r="G129" s="148"/>
      <c r="H129" s="62" t="str">
        <f t="shared" si="3"/>
        <v>leeg</v>
      </c>
      <c r="I129" s="62" t="str">
        <f t="shared" si="2"/>
        <v/>
      </c>
    </row>
    <row r="130" spans="1:9" ht="15">
      <c r="A130" s="119"/>
      <c r="B130" s="117"/>
      <c r="C130" s="129" t="s">
        <v>312</v>
      </c>
      <c r="D130" s="84"/>
      <c r="E130" s="148"/>
      <c r="F130" s="148"/>
      <c r="G130" s="148"/>
      <c r="H130" s="62" t="str">
        <f t="shared" si="3"/>
        <v>leeg</v>
      </c>
      <c r="I130" s="62" t="str">
        <f t="shared" si="2"/>
        <v/>
      </c>
    </row>
    <row r="131" spans="1:9" ht="15">
      <c r="A131" s="247" t="s">
        <v>26</v>
      </c>
      <c r="B131" s="248"/>
      <c r="C131" s="248"/>
      <c r="D131" s="248"/>
      <c r="E131" s="248"/>
      <c r="F131" s="248"/>
      <c r="G131" s="249"/>
      <c r="H131" s="62"/>
      <c r="I131" s="62" t="str">
        <f t="shared" si="2"/>
        <v/>
      </c>
    </row>
    <row r="132" spans="1:9" ht="15.75" customHeight="1">
      <c r="A132" s="126" t="s">
        <v>27</v>
      </c>
      <c r="B132" s="309" t="s">
        <v>28</v>
      </c>
      <c r="C132" s="310"/>
      <c r="D132" s="310"/>
      <c r="E132" s="310"/>
      <c r="F132" s="310"/>
      <c r="G132" s="311"/>
      <c r="H132" s="62"/>
      <c r="I132" s="62" t="str">
        <f t="shared" ref="I132:I179" si="4">IF(ISERROR(H132),"!!!!","")</f>
        <v/>
      </c>
    </row>
    <row r="133" spans="1:9" s="118" customFormat="1" ht="15">
      <c r="A133" s="120" t="s">
        <v>55</v>
      </c>
      <c r="B133" s="73" t="s">
        <v>315</v>
      </c>
      <c r="C133" s="76" t="s">
        <v>830</v>
      </c>
      <c r="D133" s="84"/>
      <c r="E133" s="149"/>
      <c r="F133" s="149"/>
      <c r="G133" s="149"/>
      <c r="H133" s="62" t="str">
        <f t="shared" ref="H133:H179" si="5">IF(E133="x","ja",IF(F133="x","neen",IF(G133="x","NW","leeg")))</f>
        <v>leeg</v>
      </c>
      <c r="I133" s="62" t="str">
        <f t="shared" si="4"/>
        <v/>
      </c>
    </row>
    <row r="134" spans="1:9" s="118" customFormat="1" ht="15">
      <c r="A134" s="119"/>
      <c r="B134" s="73" t="s">
        <v>262</v>
      </c>
      <c r="C134" s="76" t="s">
        <v>308</v>
      </c>
      <c r="D134" s="84"/>
      <c r="E134" s="144"/>
      <c r="F134" s="144"/>
      <c r="G134" s="144"/>
      <c r="H134" s="62" t="str">
        <f t="shared" si="5"/>
        <v>leeg</v>
      </c>
      <c r="I134" s="62" t="str">
        <f t="shared" si="4"/>
        <v/>
      </c>
    </row>
    <row r="135" spans="1:9" s="118" customFormat="1" ht="15">
      <c r="A135" s="119"/>
      <c r="B135" s="73"/>
      <c r="C135" s="76" t="s">
        <v>309</v>
      </c>
      <c r="D135" s="84"/>
      <c r="E135" s="144"/>
      <c r="F135" s="144"/>
      <c r="G135" s="144"/>
      <c r="H135" s="62" t="str">
        <f t="shared" si="5"/>
        <v>leeg</v>
      </c>
      <c r="I135" s="62" t="str">
        <f t="shared" si="4"/>
        <v/>
      </c>
    </row>
    <row r="136" spans="1:9" s="118" customFormat="1" ht="15">
      <c r="A136" s="119"/>
      <c r="B136" s="73"/>
      <c r="C136" s="76" t="s">
        <v>276</v>
      </c>
      <c r="D136" s="84"/>
      <c r="E136" s="144"/>
      <c r="F136" s="144"/>
      <c r="G136" s="144"/>
      <c r="H136" s="62" t="str">
        <f t="shared" si="5"/>
        <v>leeg</v>
      </c>
      <c r="I136" s="62" t="str">
        <f t="shared" si="4"/>
        <v/>
      </c>
    </row>
    <row r="137" spans="1:9" s="118" customFormat="1" ht="15">
      <c r="A137" s="119"/>
      <c r="B137" s="73" t="s">
        <v>146</v>
      </c>
      <c r="C137" s="76" t="s">
        <v>30</v>
      </c>
      <c r="D137" s="84"/>
      <c r="E137" s="144"/>
      <c r="F137" s="144"/>
      <c r="G137" s="144"/>
      <c r="H137" s="62" t="str">
        <f t="shared" si="5"/>
        <v>leeg</v>
      </c>
      <c r="I137" s="62" t="str">
        <f t="shared" si="4"/>
        <v/>
      </c>
    </row>
    <row r="138" spans="1:9" ht="15">
      <c r="A138" s="119"/>
      <c r="B138" s="72" t="s">
        <v>163</v>
      </c>
      <c r="C138" s="76" t="s">
        <v>832</v>
      </c>
      <c r="D138" s="84"/>
      <c r="E138" s="148"/>
      <c r="F138" s="148"/>
      <c r="G138" s="148"/>
      <c r="H138" s="62" t="str">
        <f t="shared" si="5"/>
        <v>leeg</v>
      </c>
      <c r="I138" s="62" t="str">
        <f t="shared" si="4"/>
        <v/>
      </c>
    </row>
    <row r="139" spans="1:9" ht="15">
      <c r="A139" s="119"/>
      <c r="B139" s="72"/>
      <c r="C139" s="130" t="s">
        <v>732</v>
      </c>
      <c r="D139" s="84"/>
      <c r="E139" s="148"/>
      <c r="F139" s="148"/>
      <c r="G139" s="148"/>
      <c r="H139" s="62" t="str">
        <f t="shared" si="5"/>
        <v>leeg</v>
      </c>
      <c r="I139" s="62" t="str">
        <f t="shared" si="4"/>
        <v/>
      </c>
    </row>
    <row r="140" spans="1:9" ht="15">
      <c r="A140" s="119"/>
      <c r="B140" s="72"/>
      <c r="C140" s="130" t="s">
        <v>733</v>
      </c>
      <c r="D140" s="84"/>
      <c r="E140" s="148"/>
      <c r="F140" s="148"/>
      <c r="G140" s="148"/>
      <c r="H140" s="62" t="str">
        <f t="shared" si="5"/>
        <v>leeg</v>
      </c>
      <c r="I140" s="62" t="str">
        <f t="shared" si="4"/>
        <v/>
      </c>
    </row>
    <row r="141" spans="1:9" ht="15">
      <c r="A141" s="119"/>
      <c r="B141" s="72"/>
      <c r="C141" s="130" t="s">
        <v>734</v>
      </c>
      <c r="D141" s="84"/>
      <c r="E141" s="148"/>
      <c r="F141" s="148"/>
      <c r="G141" s="148"/>
      <c r="H141" s="62" t="str">
        <f t="shared" si="5"/>
        <v>leeg</v>
      </c>
      <c r="I141" s="62" t="str">
        <f t="shared" si="4"/>
        <v/>
      </c>
    </row>
    <row r="142" spans="1:9" ht="15">
      <c r="A142" s="119"/>
      <c r="B142" s="72"/>
      <c r="C142" s="130" t="s">
        <v>735</v>
      </c>
      <c r="D142" s="84"/>
      <c r="E142" s="148"/>
      <c r="F142" s="148"/>
      <c r="G142" s="148"/>
      <c r="H142" s="62" t="str">
        <f t="shared" si="5"/>
        <v>leeg</v>
      </c>
      <c r="I142" s="62" t="str">
        <f t="shared" si="4"/>
        <v/>
      </c>
    </row>
    <row r="143" spans="1:9" ht="15">
      <c r="A143" s="119"/>
      <c r="B143" s="72"/>
      <c r="C143" s="130" t="s">
        <v>736</v>
      </c>
      <c r="D143" s="84"/>
      <c r="E143" s="148"/>
      <c r="F143" s="148"/>
      <c r="G143" s="148"/>
      <c r="H143" s="62" t="str">
        <f t="shared" si="5"/>
        <v>leeg</v>
      </c>
      <c r="I143" s="62" t="str">
        <f t="shared" si="4"/>
        <v/>
      </c>
    </row>
    <row r="144" spans="1:9" ht="15">
      <c r="A144" s="119"/>
      <c r="B144" s="72"/>
      <c r="C144" s="130" t="s">
        <v>737</v>
      </c>
      <c r="D144" s="84"/>
      <c r="E144" s="148"/>
      <c r="F144" s="148"/>
      <c r="G144" s="148"/>
      <c r="H144" s="62" t="str">
        <f t="shared" si="5"/>
        <v>leeg</v>
      </c>
      <c r="I144" s="62" t="str">
        <f t="shared" si="4"/>
        <v/>
      </c>
    </row>
    <row r="145" spans="1:9" ht="15">
      <c r="A145" s="119"/>
      <c r="B145" s="72"/>
      <c r="C145" s="130" t="s">
        <v>738</v>
      </c>
      <c r="D145" s="84"/>
      <c r="E145" s="148"/>
      <c r="F145" s="148"/>
      <c r="G145" s="148"/>
      <c r="H145" s="62" t="str">
        <f t="shared" si="5"/>
        <v>leeg</v>
      </c>
      <c r="I145" s="62" t="str">
        <f t="shared" si="4"/>
        <v/>
      </c>
    </row>
    <row r="146" spans="1:9" ht="15">
      <c r="A146" s="119"/>
      <c r="B146" s="72"/>
      <c r="C146" s="130" t="s">
        <v>739</v>
      </c>
      <c r="D146" s="84"/>
      <c r="E146" s="148"/>
      <c r="F146" s="148"/>
      <c r="G146" s="148"/>
      <c r="H146" s="62" t="str">
        <f t="shared" si="5"/>
        <v>leeg</v>
      </c>
      <c r="I146" s="62" t="str">
        <f t="shared" si="4"/>
        <v/>
      </c>
    </row>
    <row r="147" spans="1:9" ht="15">
      <c r="A147" s="119"/>
      <c r="B147" s="72"/>
      <c r="C147" s="130" t="s">
        <v>740</v>
      </c>
      <c r="D147" s="84"/>
      <c r="E147" s="148"/>
      <c r="F147" s="148"/>
      <c r="G147" s="148"/>
      <c r="H147" s="62" t="str">
        <f t="shared" si="5"/>
        <v>leeg</v>
      </c>
      <c r="I147" s="62" t="str">
        <f t="shared" si="4"/>
        <v/>
      </c>
    </row>
    <row r="148" spans="1:9" ht="15.75" customHeight="1">
      <c r="A148" s="126" t="s">
        <v>31</v>
      </c>
      <c r="B148" s="309" t="s">
        <v>32</v>
      </c>
      <c r="C148" s="310"/>
      <c r="D148" s="310"/>
      <c r="E148" s="310"/>
      <c r="F148" s="310"/>
      <c r="G148" s="311"/>
      <c r="H148" s="62"/>
      <c r="I148" s="62" t="str">
        <f t="shared" si="4"/>
        <v/>
      </c>
    </row>
    <row r="149" spans="1:9" s="118" customFormat="1" ht="15">
      <c r="A149" s="120" t="s">
        <v>55</v>
      </c>
      <c r="B149" s="73" t="s">
        <v>315</v>
      </c>
      <c r="C149" s="129" t="s">
        <v>831</v>
      </c>
      <c r="D149" s="84"/>
      <c r="E149" s="149"/>
      <c r="F149" s="149"/>
      <c r="G149" s="149"/>
      <c r="H149" s="62" t="str">
        <f t="shared" si="5"/>
        <v>leeg</v>
      </c>
      <c r="I149" s="62" t="str">
        <f t="shared" si="4"/>
        <v/>
      </c>
    </row>
    <row r="150" spans="1:9" s="118" customFormat="1" ht="15">
      <c r="A150" s="119"/>
      <c r="B150" s="73" t="s">
        <v>260</v>
      </c>
      <c r="C150" s="129" t="s">
        <v>95</v>
      </c>
      <c r="D150" s="84"/>
      <c r="E150" s="144"/>
      <c r="F150" s="144"/>
      <c r="G150" s="144"/>
      <c r="H150" s="62" t="str">
        <f t="shared" si="5"/>
        <v>leeg</v>
      </c>
      <c r="I150" s="62" t="str">
        <f t="shared" si="4"/>
        <v/>
      </c>
    </row>
    <row r="151" spans="1:9" s="163" customFormat="1" ht="15">
      <c r="A151" s="119"/>
      <c r="B151" s="73"/>
      <c r="C151" s="117" t="s">
        <v>96</v>
      </c>
      <c r="D151" s="84"/>
      <c r="E151" s="178"/>
      <c r="F151" s="178"/>
      <c r="G151" s="178"/>
      <c r="H151" s="62" t="str">
        <f t="shared" si="5"/>
        <v>leeg</v>
      </c>
      <c r="I151" s="62" t="str">
        <f t="shared" si="4"/>
        <v/>
      </c>
    </row>
    <row r="152" spans="1:9" s="163" customFormat="1" ht="15">
      <c r="A152" s="119"/>
      <c r="B152" s="73" t="s">
        <v>146</v>
      </c>
      <c r="C152" s="124" t="s">
        <v>30</v>
      </c>
      <c r="D152" s="84"/>
      <c r="E152" s="178"/>
      <c r="F152" s="178"/>
      <c r="G152" s="178"/>
      <c r="H152" s="62" t="str">
        <f t="shared" si="5"/>
        <v>leeg</v>
      </c>
      <c r="I152" s="62" t="str">
        <f t="shared" si="4"/>
        <v/>
      </c>
    </row>
    <row r="153" spans="1:9" s="163" customFormat="1" ht="15">
      <c r="A153" s="119"/>
      <c r="B153" s="72" t="s">
        <v>304</v>
      </c>
      <c r="C153" s="121" t="s">
        <v>97</v>
      </c>
      <c r="D153" s="84"/>
      <c r="E153" s="178"/>
      <c r="F153" s="178"/>
      <c r="G153" s="178"/>
      <c r="H153" s="62" t="str">
        <f t="shared" si="5"/>
        <v>leeg</v>
      </c>
      <c r="I153" s="62" t="str">
        <f t="shared" si="4"/>
        <v/>
      </c>
    </row>
    <row r="154" spans="1:9" s="163" customFormat="1" ht="15">
      <c r="A154" s="119"/>
      <c r="B154" s="72"/>
      <c r="C154" s="121" t="s">
        <v>207</v>
      </c>
      <c r="D154" s="84"/>
      <c r="E154" s="178"/>
      <c r="F154" s="178"/>
      <c r="G154" s="178"/>
      <c r="H154" s="62" t="str">
        <f t="shared" si="5"/>
        <v>leeg</v>
      </c>
      <c r="I154" s="62" t="str">
        <f t="shared" si="4"/>
        <v/>
      </c>
    </row>
    <row r="155" spans="1:9" s="163" customFormat="1" ht="15">
      <c r="A155" s="119"/>
      <c r="B155" s="72"/>
      <c r="C155" s="121" t="s">
        <v>208</v>
      </c>
      <c r="D155" s="84"/>
      <c r="E155" s="178"/>
      <c r="F155" s="178"/>
      <c r="G155" s="178"/>
      <c r="H155" s="62" t="str">
        <f t="shared" si="5"/>
        <v>leeg</v>
      </c>
      <c r="I155" s="62" t="str">
        <f t="shared" si="4"/>
        <v/>
      </c>
    </row>
    <row r="156" spans="1:9" s="163" customFormat="1" ht="15">
      <c r="A156" s="119"/>
      <c r="B156" s="72"/>
      <c r="C156" s="121" t="s">
        <v>748</v>
      </c>
      <c r="D156" s="84"/>
      <c r="E156" s="178"/>
      <c r="F156" s="178"/>
      <c r="G156" s="178"/>
      <c r="H156" s="62" t="str">
        <f t="shared" si="5"/>
        <v>leeg</v>
      </c>
      <c r="I156" s="62" t="str">
        <f t="shared" si="4"/>
        <v/>
      </c>
    </row>
    <row r="157" spans="1:9" s="163" customFormat="1" ht="15">
      <c r="A157" s="119"/>
      <c r="B157" s="72"/>
      <c r="C157" s="121" t="s">
        <v>745</v>
      </c>
      <c r="D157" s="84"/>
      <c r="E157" s="178"/>
      <c r="F157" s="178"/>
      <c r="G157" s="178"/>
      <c r="H157" s="62" t="str">
        <f t="shared" si="5"/>
        <v>leeg</v>
      </c>
      <c r="I157" s="62" t="str">
        <f t="shared" si="4"/>
        <v/>
      </c>
    </row>
    <row r="158" spans="1:9" s="163" customFormat="1" ht="15">
      <c r="A158" s="119"/>
      <c r="B158" s="72"/>
      <c r="C158" s="121" t="s">
        <v>746</v>
      </c>
      <c r="D158" s="84"/>
      <c r="E158" s="178"/>
      <c r="F158" s="178"/>
      <c r="G158" s="178"/>
      <c r="H158" s="62" t="str">
        <f t="shared" si="5"/>
        <v>leeg</v>
      </c>
      <c r="I158" s="62" t="str">
        <f t="shared" si="4"/>
        <v/>
      </c>
    </row>
    <row r="159" spans="1:9" s="163" customFormat="1" ht="15">
      <c r="A159" s="119"/>
      <c r="B159" s="72"/>
      <c r="C159" s="121" t="s">
        <v>747</v>
      </c>
      <c r="D159" s="84"/>
      <c r="E159" s="178"/>
      <c r="F159" s="178"/>
      <c r="G159" s="178"/>
      <c r="H159" s="62" t="str">
        <f t="shared" si="5"/>
        <v>leeg</v>
      </c>
      <c r="I159" s="62" t="str">
        <f t="shared" si="4"/>
        <v/>
      </c>
    </row>
    <row r="160" spans="1:9" s="163" customFormat="1" ht="30">
      <c r="A160" s="119"/>
      <c r="B160" s="72"/>
      <c r="C160" s="121" t="s">
        <v>503</v>
      </c>
      <c r="D160" s="84"/>
      <c r="E160" s="178"/>
      <c r="F160" s="178"/>
      <c r="G160" s="178"/>
      <c r="H160" s="62" t="str">
        <f t="shared" si="5"/>
        <v>leeg</v>
      </c>
      <c r="I160" s="62" t="str">
        <f t="shared" si="4"/>
        <v/>
      </c>
    </row>
    <row r="161" spans="1:9" ht="15">
      <c r="A161" s="247" t="s">
        <v>33</v>
      </c>
      <c r="B161" s="248"/>
      <c r="C161" s="248"/>
      <c r="D161" s="248"/>
      <c r="E161" s="248"/>
      <c r="F161" s="248"/>
      <c r="G161" s="249"/>
      <c r="H161" s="62"/>
      <c r="I161" s="62" t="str">
        <f t="shared" si="4"/>
        <v/>
      </c>
    </row>
    <row r="162" spans="1:9" ht="15">
      <c r="A162" s="126" t="s">
        <v>36</v>
      </c>
      <c r="B162" s="164" t="s">
        <v>37</v>
      </c>
      <c r="C162" s="165"/>
      <c r="D162" s="165"/>
      <c r="E162" s="166"/>
      <c r="F162" s="166"/>
      <c r="G162" s="167"/>
      <c r="H162" s="62"/>
      <c r="I162" s="62" t="str">
        <f t="shared" si="4"/>
        <v/>
      </c>
    </row>
    <row r="163" spans="1:9" ht="15">
      <c r="A163" s="120" t="s">
        <v>55</v>
      </c>
      <c r="B163" s="73" t="s">
        <v>315</v>
      </c>
      <c r="C163" s="129" t="s">
        <v>833</v>
      </c>
      <c r="D163" s="84"/>
      <c r="E163" s="149"/>
      <c r="F163" s="149"/>
      <c r="G163" s="149"/>
      <c r="H163" s="62" t="str">
        <f t="shared" si="5"/>
        <v>leeg</v>
      </c>
      <c r="I163" s="62" t="str">
        <f t="shared" si="4"/>
        <v/>
      </c>
    </row>
    <row r="164" spans="1:9" ht="30">
      <c r="A164" s="131"/>
      <c r="B164" s="168" t="s">
        <v>260</v>
      </c>
      <c r="C164" s="169" t="s">
        <v>35</v>
      </c>
      <c r="D164" s="84"/>
      <c r="E164" s="144"/>
      <c r="F164" s="144"/>
      <c r="G164" s="144"/>
      <c r="H164" s="62" t="str">
        <f t="shared" si="5"/>
        <v>leeg</v>
      </c>
      <c r="I164" s="62" t="str">
        <f t="shared" si="4"/>
        <v/>
      </c>
    </row>
    <row r="165" spans="1:9" ht="15">
      <c r="A165" s="131"/>
      <c r="B165" s="170"/>
      <c r="C165" s="171" t="s">
        <v>278</v>
      </c>
      <c r="D165" s="84"/>
      <c r="E165" s="144"/>
      <c r="F165" s="144"/>
      <c r="G165" s="144"/>
      <c r="H165" s="62" t="str">
        <f t="shared" si="5"/>
        <v>leeg</v>
      </c>
      <c r="I165" s="62" t="str">
        <f t="shared" si="4"/>
        <v/>
      </c>
    </row>
    <row r="166" spans="1:9" ht="15">
      <c r="A166" s="131"/>
      <c r="B166" s="170"/>
      <c r="C166" s="171" t="s">
        <v>220</v>
      </c>
      <c r="D166" s="84"/>
      <c r="E166" s="144"/>
      <c r="F166" s="144"/>
      <c r="G166" s="144"/>
      <c r="H166" s="62" t="str">
        <f t="shared" si="5"/>
        <v>leeg</v>
      </c>
      <c r="I166" s="62" t="str">
        <f t="shared" si="4"/>
        <v/>
      </c>
    </row>
    <row r="167" spans="1:9" ht="15">
      <c r="A167" s="131"/>
      <c r="B167" s="170"/>
      <c r="C167" s="171" t="s">
        <v>217</v>
      </c>
      <c r="D167" s="84"/>
      <c r="E167" s="144"/>
      <c r="F167" s="144"/>
      <c r="G167" s="144"/>
      <c r="H167" s="62" t="str">
        <f t="shared" si="5"/>
        <v>leeg</v>
      </c>
      <c r="I167" s="62" t="str">
        <f t="shared" si="4"/>
        <v/>
      </c>
    </row>
    <row r="168" spans="1:9" ht="15">
      <c r="A168" s="131"/>
      <c r="B168" s="170"/>
      <c r="C168" s="171" t="s">
        <v>218</v>
      </c>
      <c r="D168" s="84"/>
      <c r="E168" s="144"/>
      <c r="F168" s="144"/>
      <c r="G168" s="144"/>
      <c r="H168" s="62" t="str">
        <f t="shared" si="5"/>
        <v>leeg</v>
      </c>
      <c r="I168" s="62" t="str">
        <f t="shared" si="4"/>
        <v/>
      </c>
    </row>
    <row r="169" spans="1:9" ht="15">
      <c r="A169" s="131"/>
      <c r="B169" s="170"/>
      <c r="C169" s="171" t="s">
        <v>219</v>
      </c>
      <c r="D169" s="84"/>
      <c r="E169" s="144"/>
      <c r="F169" s="144"/>
      <c r="G169" s="144"/>
      <c r="H169" s="62" t="str">
        <f t="shared" si="5"/>
        <v>leeg</v>
      </c>
      <c r="I169" s="62" t="str">
        <f t="shared" si="4"/>
        <v/>
      </c>
    </row>
    <row r="170" spans="1:9" s="118" customFormat="1" ht="15">
      <c r="A170" s="119"/>
      <c r="B170" s="73" t="s">
        <v>146</v>
      </c>
      <c r="C170" s="76" t="s">
        <v>221</v>
      </c>
      <c r="D170" s="84"/>
      <c r="E170" s="144"/>
      <c r="F170" s="144"/>
      <c r="G170" s="144"/>
      <c r="H170" s="62" t="str">
        <f t="shared" si="5"/>
        <v>leeg</v>
      </c>
      <c r="I170" s="62" t="str">
        <f t="shared" si="4"/>
        <v/>
      </c>
    </row>
    <row r="171" spans="1:9" s="118" customFormat="1" ht="15">
      <c r="A171" s="119"/>
      <c r="B171" s="72" t="s">
        <v>304</v>
      </c>
      <c r="C171" s="129" t="s">
        <v>98</v>
      </c>
      <c r="D171" s="84"/>
      <c r="E171" s="144"/>
      <c r="F171" s="144"/>
      <c r="G171" s="144"/>
      <c r="H171" s="62" t="str">
        <f t="shared" si="5"/>
        <v>leeg</v>
      </c>
      <c r="I171" s="62" t="str">
        <f t="shared" si="4"/>
        <v/>
      </c>
    </row>
    <row r="172" spans="1:9" s="118" customFormat="1" ht="15">
      <c r="A172" s="119"/>
      <c r="B172" s="72"/>
      <c r="C172" s="129" t="s">
        <v>209</v>
      </c>
      <c r="D172" s="84"/>
      <c r="E172" s="144"/>
      <c r="F172" s="144"/>
      <c r="G172" s="144"/>
      <c r="H172" s="62" t="str">
        <f t="shared" si="5"/>
        <v>leeg</v>
      </c>
      <c r="I172" s="62" t="str">
        <f t="shared" si="4"/>
        <v/>
      </c>
    </row>
    <row r="173" spans="1:9" s="118" customFormat="1" ht="15">
      <c r="A173" s="119"/>
      <c r="B173" s="72"/>
      <c r="C173" s="117" t="s">
        <v>210</v>
      </c>
      <c r="D173" s="84"/>
      <c r="E173" s="144"/>
      <c r="F173" s="144"/>
      <c r="G173" s="144"/>
      <c r="H173" s="62" t="str">
        <f t="shared" si="5"/>
        <v>leeg</v>
      </c>
      <c r="I173" s="62" t="str">
        <f t="shared" si="4"/>
        <v/>
      </c>
    </row>
    <row r="174" spans="1:9" ht="30">
      <c r="A174" s="119"/>
      <c r="B174" s="72"/>
      <c r="C174" s="129" t="s">
        <v>310</v>
      </c>
      <c r="D174" s="84"/>
      <c r="E174" s="148"/>
      <c r="F174" s="148"/>
      <c r="G174" s="148"/>
      <c r="H174" s="62" t="str">
        <f t="shared" si="5"/>
        <v>leeg</v>
      </c>
      <c r="I174" s="62" t="str">
        <f t="shared" si="4"/>
        <v/>
      </c>
    </row>
    <row r="175" spans="1:9" ht="15">
      <c r="A175" s="247" t="s">
        <v>43</v>
      </c>
      <c r="B175" s="248"/>
      <c r="C175" s="248"/>
      <c r="D175" s="248"/>
      <c r="E175" s="248"/>
      <c r="F175" s="248"/>
      <c r="G175" s="249"/>
      <c r="H175" s="62"/>
      <c r="I175" s="62" t="str">
        <f t="shared" si="4"/>
        <v/>
      </c>
    </row>
    <row r="176" spans="1:9" ht="15">
      <c r="A176" s="139" t="s">
        <v>44</v>
      </c>
      <c r="B176" s="312" t="s">
        <v>45</v>
      </c>
      <c r="C176" s="313"/>
      <c r="D176" s="313"/>
      <c r="E176" s="313"/>
      <c r="F176" s="313"/>
      <c r="G176" s="314"/>
      <c r="H176" s="62"/>
      <c r="I176" s="62" t="str">
        <f t="shared" si="4"/>
        <v/>
      </c>
    </row>
    <row r="177" spans="1:9" s="118" customFormat="1" ht="15">
      <c r="A177" s="120" t="s">
        <v>55</v>
      </c>
      <c r="B177" s="73" t="s">
        <v>260</v>
      </c>
      <c r="C177" s="129" t="s">
        <v>552</v>
      </c>
      <c r="D177" s="84"/>
      <c r="E177" s="149"/>
      <c r="F177" s="149"/>
      <c r="G177" s="149"/>
      <c r="H177" s="62" t="str">
        <f t="shared" si="5"/>
        <v>leeg</v>
      </c>
      <c r="I177" s="62" t="str">
        <f t="shared" si="4"/>
        <v/>
      </c>
    </row>
    <row r="178" spans="1:9" ht="15">
      <c r="A178" s="172"/>
      <c r="B178" s="172"/>
      <c r="C178" s="129" t="s">
        <v>311</v>
      </c>
      <c r="D178" s="84"/>
      <c r="E178" s="148"/>
      <c r="F178" s="148"/>
      <c r="G178" s="148"/>
      <c r="H178" s="62" t="str">
        <f t="shared" si="5"/>
        <v>leeg</v>
      </c>
      <c r="I178" s="62" t="str">
        <f t="shared" si="4"/>
        <v/>
      </c>
    </row>
    <row r="179" spans="1:9" ht="16" customHeight="1">
      <c r="A179" s="172"/>
      <c r="B179" s="172"/>
      <c r="C179" s="129" t="s">
        <v>551</v>
      </c>
      <c r="D179" s="84"/>
      <c r="E179" s="148"/>
      <c r="F179" s="148"/>
      <c r="G179" s="148"/>
      <c r="H179" s="62" t="str">
        <f t="shared" si="5"/>
        <v>leeg</v>
      </c>
      <c r="I179" s="62" t="str">
        <f t="shared" si="4"/>
        <v/>
      </c>
    </row>
    <row r="180" spans="1:9" ht="16" customHeight="1">
      <c r="D180" s="84"/>
    </row>
    <row r="181" spans="1:9" ht="16" customHeight="1">
      <c r="D181" s="84"/>
    </row>
    <row r="182" spans="1:9" ht="16" customHeight="1">
      <c r="D182" s="84"/>
    </row>
    <row r="183" spans="1:9" ht="16" customHeight="1">
      <c r="D183" s="84"/>
    </row>
    <row r="184" spans="1:9" ht="16" customHeight="1">
      <c r="D184" s="84"/>
    </row>
    <row r="185" spans="1:9" ht="16" customHeight="1">
      <c r="D185" s="84"/>
    </row>
    <row r="186" spans="1:9" ht="16" customHeight="1">
      <c r="D186" s="84"/>
    </row>
    <row r="187" spans="1:9" ht="16" customHeight="1">
      <c r="D187" s="84"/>
    </row>
  </sheetData>
  <sheetProtection sheet="1" objects="1" scenarios="1"/>
  <mergeCells count="20">
    <mergeCell ref="A1:D1"/>
    <mergeCell ref="B176:G176"/>
    <mergeCell ref="A15:G15"/>
    <mergeCell ref="A110:G110"/>
    <mergeCell ref="A131:G131"/>
    <mergeCell ref="A161:G161"/>
    <mergeCell ref="A175:G175"/>
    <mergeCell ref="B16:G16"/>
    <mergeCell ref="B32:G32"/>
    <mergeCell ref="B49:G49"/>
    <mergeCell ref="B65:G65"/>
    <mergeCell ref="B83:G83"/>
    <mergeCell ref="B91:G91"/>
    <mergeCell ref="B101:G101"/>
    <mergeCell ref="B111:G111"/>
    <mergeCell ref="B132:G132"/>
    <mergeCell ref="B148:G148"/>
    <mergeCell ref="A2:G2"/>
    <mergeCell ref="B3:G3"/>
    <mergeCell ref="B124:G124"/>
  </mergeCells>
  <phoneticPr fontId="6" type="noConversion"/>
  <dataValidations count="1">
    <dataValidation type="list" allowBlank="1" showDropDown="1" showInputMessage="1" showErrorMessage="1" sqref="E4:G14 E17:G31 E33:G48 E50:G64 E66:G82 E84:G90 E92:G100 E112:G123 E125:G130 E149:G160 E163:G174 E177:G179 E133:G147 E102:G109">
      <formula1>"x,X"</formula1>
    </dataValidation>
  </dataValidations>
  <pageMargins left="0.75000000000000011" right="0.75000000000000011" top="1" bottom="1" header="0.5" footer="0.5"/>
  <pageSetup paperSize="9" scale="57" fitToHeight="4"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7"/>
  <sheetViews>
    <sheetView zoomScale="150" zoomScaleNormal="150" zoomScalePageLayoutView="150" workbookViewId="0">
      <selection activeCell="A30" sqref="A30"/>
    </sheetView>
  </sheetViews>
  <sheetFormatPr baseColWidth="10" defaultColWidth="11" defaultRowHeight="15" x14ac:dyDescent="0"/>
  <cols>
    <col min="1" max="1" width="108.1640625" customWidth="1"/>
    <col min="2" max="2" width="26.5" customWidth="1"/>
  </cols>
  <sheetData>
    <row r="3" spans="1:4">
      <c r="A3" t="s">
        <v>553</v>
      </c>
      <c r="D3" t="s">
        <v>558</v>
      </c>
    </row>
    <row r="4" spans="1:4">
      <c r="A4" s="39" t="s">
        <v>123</v>
      </c>
      <c r="B4" s="41" t="s">
        <v>555</v>
      </c>
      <c r="D4" t="s">
        <v>557</v>
      </c>
    </row>
    <row r="5" spans="1:4">
      <c r="A5" s="37" t="s">
        <v>128</v>
      </c>
      <c r="B5" s="41" t="s">
        <v>556</v>
      </c>
    </row>
    <row r="6" spans="1:4">
      <c r="A6" s="37" t="s">
        <v>131</v>
      </c>
      <c r="B6" s="41" t="s">
        <v>556</v>
      </c>
    </row>
    <row r="7" spans="1:4">
      <c r="A7" s="39" t="s">
        <v>333</v>
      </c>
      <c r="B7" s="41" t="s">
        <v>555</v>
      </c>
    </row>
    <row r="8" spans="1:4">
      <c r="A8" s="37" t="s">
        <v>135</v>
      </c>
      <c r="B8" s="41" t="s">
        <v>556</v>
      </c>
    </row>
    <row r="9" spans="1:4">
      <c r="A9" s="38" t="s">
        <v>138</v>
      </c>
      <c r="B9" s="41" t="s">
        <v>556</v>
      </c>
    </row>
    <row r="10" spans="1:4">
      <c r="A10" s="47" t="s">
        <v>140</v>
      </c>
      <c r="B10" s="51" t="s">
        <v>555</v>
      </c>
    </row>
    <row r="11" spans="1:4">
      <c r="A11" s="38" t="s">
        <v>144</v>
      </c>
      <c r="B11" s="41" t="s">
        <v>556</v>
      </c>
    </row>
    <row r="12" spans="1:4">
      <c r="A12" s="40" t="s">
        <v>150</v>
      </c>
      <c r="B12" s="41" t="s">
        <v>555</v>
      </c>
    </row>
    <row r="14" spans="1:4">
      <c r="A14" t="s">
        <v>554</v>
      </c>
    </row>
    <row r="15" spans="1:4">
      <c r="A15" s="38" t="s">
        <v>2</v>
      </c>
      <c r="B15" s="41" t="s">
        <v>556</v>
      </c>
    </row>
    <row r="16" spans="1:4">
      <c r="A16" s="39" t="s">
        <v>73</v>
      </c>
      <c r="B16" s="41" t="s">
        <v>555</v>
      </c>
    </row>
    <row r="17" spans="1:2">
      <c r="A17" s="39" t="s">
        <v>8</v>
      </c>
      <c r="B17" s="41" t="s">
        <v>555</v>
      </c>
    </row>
    <row r="18" spans="1:2">
      <c r="A18" s="39" t="s">
        <v>460</v>
      </c>
      <c r="B18" s="41" t="s">
        <v>555</v>
      </c>
    </row>
    <row r="19" spans="1:2">
      <c r="A19" s="39" t="s">
        <v>14</v>
      </c>
      <c r="B19" s="41" t="s">
        <v>555</v>
      </c>
    </row>
    <row r="20" spans="1:2">
      <c r="A20" s="39" t="s">
        <v>18</v>
      </c>
      <c r="B20" s="41" t="s">
        <v>555</v>
      </c>
    </row>
    <row r="21" spans="1:2">
      <c r="A21" s="40" t="s">
        <v>23</v>
      </c>
      <c r="B21" s="41" t="s">
        <v>555</v>
      </c>
    </row>
    <row r="22" spans="1:2">
      <c r="A22" s="49" t="s">
        <v>834</v>
      </c>
      <c r="B22" s="41" t="s">
        <v>556</v>
      </c>
    </row>
    <row r="23" spans="1:2">
      <c r="A23" s="40" t="s">
        <v>28</v>
      </c>
      <c r="B23" s="41" t="s">
        <v>555</v>
      </c>
    </row>
    <row r="24" spans="1:2">
      <c r="A24" s="40" t="s">
        <v>32</v>
      </c>
      <c r="B24" s="41" t="s">
        <v>555</v>
      </c>
    </row>
    <row r="25" spans="1:2">
      <c r="A25" s="39" t="s">
        <v>37</v>
      </c>
      <c r="B25" s="41" t="s">
        <v>555</v>
      </c>
    </row>
    <row r="26" spans="1:2">
      <c r="A26" s="38" t="s">
        <v>39</v>
      </c>
      <c r="B26" s="41" t="s">
        <v>556</v>
      </c>
    </row>
    <row r="27" spans="1:2">
      <c r="A27" s="37" t="s">
        <v>45</v>
      </c>
      <c r="B27" s="41" t="s">
        <v>556</v>
      </c>
    </row>
  </sheetData>
  <phoneticPr fontId="6"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10</vt:i4>
      </vt:variant>
    </vt:vector>
  </HeadingPairs>
  <TitlesOfParts>
    <vt:vector size="10" baseType="lpstr">
      <vt:lpstr>Info</vt:lpstr>
      <vt:lpstr>Kleuter</vt:lpstr>
      <vt:lpstr>K-Lesobservatie</vt:lpstr>
      <vt:lpstr>K-gesprek lkr</vt:lpstr>
      <vt:lpstr>Lager</vt:lpstr>
      <vt:lpstr>L-Lesobservatie</vt:lpstr>
      <vt:lpstr>L-Gesprek lln</vt:lpstr>
      <vt:lpstr>L-Gesprek lkr</vt:lpstr>
      <vt:lpstr>Blad2</vt:lpstr>
      <vt:lpstr>InstLijst</vt:lpstr>
    </vt:vector>
  </TitlesOfParts>
  <Company>UGent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VEERLE Vonderlynck</dc:creator>
  <cp:lastModifiedBy>VEERLE Vonderlynck</cp:lastModifiedBy>
  <cp:lastPrinted>2018-01-22T11:02:07Z</cp:lastPrinted>
  <dcterms:created xsi:type="dcterms:W3CDTF">2016-11-20T17:11:14Z</dcterms:created>
  <dcterms:modified xsi:type="dcterms:W3CDTF">2018-01-22T11:02:11Z</dcterms:modified>
</cp:coreProperties>
</file>